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HC\obstacle 2024\Résultats\"/>
    </mc:Choice>
  </mc:AlternateContent>
  <xr:revisionPtr revIDLastSave="0" documentId="13_ncr:1_{E64FFC1A-5F86-40E0-B540-047C1970C8A0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110 cm " sheetId="1" r:id="rId1"/>
    <sheet name="120 cm" sheetId="2" r:id="rId2"/>
    <sheet name="70 poneys" sheetId="3" r:id="rId3"/>
    <sheet name="80 chevaux " sheetId="4" r:id="rId4"/>
    <sheet name="80 poneys" sheetId="5" r:id="rId5"/>
    <sheet name="90 chevaux" sheetId="6" r:id="rId6"/>
    <sheet name="90 poneys" sheetId="7" r:id="rId7"/>
    <sheet name="100 chevaux" sheetId="8" r:id="rId8"/>
    <sheet name="100 poneys" sheetId="9" r:id="rId9"/>
    <sheet name="100 scolaires" sheetId="10" r:id="rId10"/>
    <sheet name="110 juniors" sheetId="11" r:id="rId11"/>
    <sheet name="120 young riders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10" i="12" l="1"/>
  <c r="O10" i="12"/>
  <c r="P9" i="12"/>
  <c r="O9" i="12"/>
  <c r="P8" i="12"/>
  <c r="O8" i="12"/>
  <c r="P7" i="12"/>
  <c r="O7" i="12"/>
  <c r="P6" i="12"/>
  <c r="O6" i="12"/>
  <c r="P4" i="12"/>
  <c r="O4" i="12"/>
  <c r="P3" i="12"/>
  <c r="O3" i="12"/>
  <c r="P2" i="12"/>
  <c r="O2" i="12"/>
  <c r="R13" i="11"/>
  <c r="Q13" i="11"/>
  <c r="R12" i="11"/>
  <c r="Q12" i="11"/>
  <c r="R11" i="11"/>
  <c r="Q11" i="11"/>
  <c r="R10" i="11"/>
  <c r="Q10" i="11"/>
  <c r="R9" i="11"/>
  <c r="Q9" i="11"/>
  <c r="R8" i="11"/>
  <c r="Q8" i="11"/>
  <c r="R7" i="11"/>
  <c r="Q7" i="11"/>
  <c r="R6" i="11"/>
  <c r="Q6" i="11"/>
  <c r="R5" i="11"/>
  <c r="Q5" i="11"/>
  <c r="R3" i="11"/>
  <c r="Q3" i="11"/>
  <c r="R2" i="11"/>
  <c r="Q2" i="11"/>
  <c r="S10" i="10"/>
  <c r="R10" i="10"/>
  <c r="S9" i="10"/>
  <c r="R9" i="10"/>
  <c r="S8" i="10"/>
  <c r="R8" i="10"/>
  <c r="S7" i="10"/>
  <c r="R7" i="10"/>
  <c r="S6" i="10"/>
  <c r="R6" i="10"/>
  <c r="S4" i="10"/>
  <c r="R4" i="10"/>
  <c r="S3" i="10"/>
  <c r="R3" i="10"/>
  <c r="S2" i="10"/>
  <c r="R2" i="10"/>
  <c r="I11" i="6" l="1"/>
  <c r="J11" i="6" s="1"/>
  <c r="I2" i="6"/>
  <c r="J2" i="6" s="1"/>
  <c r="I4" i="6"/>
  <c r="J4" i="6" s="1"/>
  <c r="I5" i="6"/>
  <c r="J5" i="6" s="1"/>
  <c r="I6" i="6"/>
  <c r="J6" i="6" s="1"/>
  <c r="I7" i="6"/>
  <c r="J7" i="6" s="1"/>
  <c r="I9" i="6"/>
  <c r="I15" i="6"/>
  <c r="J15" i="6" s="1"/>
  <c r="I10" i="6"/>
  <c r="J10" i="6" s="1"/>
  <c r="I8" i="6"/>
  <c r="J8" i="6" s="1"/>
  <c r="I13" i="6"/>
  <c r="J13" i="6" s="1"/>
  <c r="I14" i="6"/>
  <c r="I16" i="6"/>
  <c r="J16" i="6" s="1"/>
  <c r="I17" i="6"/>
  <c r="J17" i="6" s="1"/>
  <c r="I18" i="6"/>
  <c r="J18" i="6" s="1"/>
  <c r="I3" i="6"/>
  <c r="J3" i="6" s="1"/>
  <c r="I10" i="8"/>
  <c r="J10" i="8" s="1"/>
  <c r="I13" i="8"/>
  <c r="J13" i="8" s="1"/>
  <c r="I14" i="8"/>
  <c r="J14" i="8" s="1"/>
  <c r="I15" i="8"/>
  <c r="J15" i="8" s="1"/>
  <c r="J14" i="6"/>
  <c r="J9" i="6"/>
  <c r="I5" i="9"/>
  <c r="J5" i="9" s="1"/>
  <c r="I7" i="5"/>
  <c r="J7" i="5" s="1"/>
  <c r="I10" i="5"/>
  <c r="J10" i="5" s="1"/>
  <c r="I9" i="3"/>
  <c r="J9" i="3" s="1"/>
  <c r="I9" i="2"/>
  <c r="J9" i="2" s="1"/>
  <c r="I3" i="2"/>
  <c r="J3" i="2" s="1"/>
  <c r="I4" i="2"/>
  <c r="J4" i="2" s="1"/>
  <c r="I6" i="2"/>
  <c r="J6" i="2" s="1"/>
  <c r="I7" i="2"/>
  <c r="J7" i="2" s="1"/>
  <c r="I8" i="2"/>
  <c r="J8" i="2" s="1"/>
  <c r="I2" i="2"/>
  <c r="J2" i="2" s="1"/>
  <c r="I2" i="1"/>
  <c r="J2" i="1" s="1"/>
  <c r="I12" i="1"/>
  <c r="J12" i="1" s="1"/>
  <c r="I4" i="1"/>
  <c r="J4" i="1" s="1"/>
  <c r="I5" i="1"/>
  <c r="J5" i="1" s="1"/>
  <c r="I7" i="1"/>
  <c r="J7" i="1" s="1"/>
  <c r="I6" i="1"/>
  <c r="J6" i="1" s="1"/>
  <c r="I9" i="1"/>
  <c r="J9" i="1" s="1"/>
  <c r="I8" i="1"/>
  <c r="J8" i="1" s="1"/>
  <c r="I10" i="1"/>
  <c r="J10" i="1" s="1"/>
  <c r="I13" i="1"/>
  <c r="J13" i="1" s="1"/>
  <c r="I14" i="1"/>
  <c r="J14" i="1" s="1"/>
  <c r="I3" i="1"/>
  <c r="J3" i="1" s="1"/>
  <c r="I4" i="9"/>
  <c r="J4" i="9" s="1"/>
  <c r="I3" i="9"/>
  <c r="J3" i="9" s="1"/>
  <c r="I2" i="9"/>
  <c r="J2" i="9" s="1"/>
  <c r="I8" i="8"/>
  <c r="J8" i="8" s="1"/>
  <c r="I11" i="8"/>
  <c r="J11" i="8" s="1"/>
  <c r="I9" i="8"/>
  <c r="J9" i="8" s="1"/>
  <c r="I7" i="8"/>
  <c r="J7" i="8" s="1"/>
  <c r="I5" i="8"/>
  <c r="J5" i="8" s="1"/>
  <c r="I6" i="8"/>
  <c r="J6" i="8" s="1"/>
  <c r="I4" i="8"/>
  <c r="J4" i="8" s="1"/>
  <c r="I3" i="8"/>
  <c r="J3" i="8" s="1"/>
  <c r="I2" i="8"/>
  <c r="J2" i="8" s="1"/>
  <c r="I4" i="7"/>
  <c r="J4" i="7" s="1"/>
  <c r="I3" i="7"/>
  <c r="J3" i="7" s="1"/>
  <c r="I2" i="7"/>
  <c r="J2" i="7" s="1"/>
  <c r="I9" i="5"/>
  <c r="J9" i="5" s="1"/>
  <c r="I4" i="5"/>
  <c r="J4" i="5" s="1"/>
  <c r="I6" i="5"/>
  <c r="J6" i="5" s="1"/>
  <c r="I8" i="5"/>
  <c r="J8" i="5" s="1"/>
  <c r="I5" i="5"/>
  <c r="J5" i="5" s="1"/>
  <c r="I3" i="5"/>
  <c r="J3" i="5" s="1"/>
  <c r="I2" i="5"/>
  <c r="J2" i="5" s="1"/>
  <c r="I13" i="4"/>
  <c r="J13" i="4" s="1"/>
  <c r="I12" i="4"/>
  <c r="J12" i="4" s="1"/>
  <c r="I6" i="4"/>
  <c r="J6" i="4" s="1"/>
  <c r="I5" i="4"/>
  <c r="J5" i="4" s="1"/>
  <c r="I10" i="4"/>
  <c r="J10" i="4" s="1"/>
  <c r="I7" i="4"/>
  <c r="J7" i="4" s="1"/>
  <c r="I9" i="4"/>
  <c r="J9" i="4" s="1"/>
  <c r="I8" i="4"/>
  <c r="J8" i="4" s="1"/>
  <c r="I4" i="4"/>
  <c r="J4" i="4" s="1"/>
  <c r="I3" i="4"/>
  <c r="J3" i="4" s="1"/>
  <c r="I2" i="4"/>
  <c r="J2" i="4" s="1"/>
  <c r="I4" i="3"/>
  <c r="J4" i="3" s="1"/>
  <c r="I7" i="3"/>
  <c r="I8" i="3"/>
  <c r="J8" i="3" s="1"/>
  <c r="I3" i="3"/>
  <c r="J3" i="3" s="1"/>
  <c r="I11" i="3"/>
  <c r="I2" i="3"/>
  <c r="J2" i="3" s="1"/>
  <c r="I5" i="3"/>
  <c r="J5" i="3" s="1"/>
  <c r="I6" i="3"/>
  <c r="J6" i="3" s="1"/>
  <c r="J11" i="3" l="1"/>
  <c r="J7" i="3"/>
</calcChain>
</file>

<file path=xl/sharedStrings.xml><?xml version="1.0" encoding="utf-8"?>
<sst xmlns="http://schemas.openxmlformats.org/spreadsheetml/2006/main" count="476" uniqueCount="281">
  <si>
    <t>Classement</t>
  </si>
  <si>
    <t>Nom</t>
  </si>
  <si>
    <t>Prénom</t>
  </si>
  <si>
    <t>Cheval</t>
  </si>
  <si>
    <t>Total des points challenge</t>
  </si>
  <si>
    <t>Points finale 1ère manche</t>
  </si>
  <si>
    <t>Points finale 2ème manche</t>
  </si>
  <si>
    <t>Total finale</t>
  </si>
  <si>
    <t xml:space="preserve">Total saison </t>
  </si>
  <si>
    <t>Lasseaux</t>
  </si>
  <si>
    <t>Marine</t>
  </si>
  <si>
    <t>Armani des Hauts Droits</t>
  </si>
  <si>
    <t>Debut</t>
  </si>
  <si>
    <t>Yasmine</t>
  </si>
  <si>
    <t>Solfiane Du Gueven</t>
  </si>
  <si>
    <t>Baivier</t>
  </si>
  <si>
    <t>Lise</t>
  </si>
  <si>
    <t>Nombre manches additionnées 6</t>
  </si>
  <si>
    <t>Victor</t>
  </si>
  <si>
    <t>Gabrielle</t>
  </si>
  <si>
    <t>Eva</t>
  </si>
  <si>
    <t>Ata</t>
  </si>
  <si>
    <t>Aylin</t>
  </si>
  <si>
    <t>Galant van de klothoef</t>
  </si>
  <si>
    <t>Justine</t>
  </si>
  <si>
    <t>Border Line De Buissy</t>
  </si>
  <si>
    <t>Jacques</t>
  </si>
  <si>
    <t>Etan</t>
  </si>
  <si>
    <t>Polo de la quairelle</t>
  </si>
  <si>
    <t>Pierard</t>
  </si>
  <si>
    <t>Shirley</t>
  </si>
  <si>
    <t>Formula One Du Bouly</t>
  </si>
  <si>
    <t>Cashkai De La Valette Z</t>
  </si>
  <si>
    <t>Speltens</t>
  </si>
  <si>
    <t>Pierre - Manuel</t>
  </si>
  <si>
    <t>Kelly D de la Chiffane</t>
  </si>
  <si>
    <t>Di Iuliochiacchia</t>
  </si>
  <si>
    <t>Giulia</t>
  </si>
  <si>
    <t>max</t>
  </si>
  <si>
    <t>Fernémont</t>
  </si>
  <si>
    <t>Skupien</t>
  </si>
  <si>
    <t>Happiness Evening Sundowner</t>
  </si>
  <si>
    <t>King's Heart De L' Oseraie Z</t>
  </si>
  <si>
    <t>Wacnik</t>
  </si>
  <si>
    <t>Samantha</t>
  </si>
  <si>
    <t>Pepito</t>
  </si>
  <si>
    <t>Nombre manches additionnées 7</t>
  </si>
  <si>
    <t>Clemence</t>
  </si>
  <si>
    <t>Eclipse Du Bouly</t>
  </si>
  <si>
    <t>Dignef</t>
  </si>
  <si>
    <t>Nora</t>
  </si>
  <si>
    <t>Cavalio</t>
  </si>
  <si>
    <t>Margaux</t>
  </si>
  <si>
    <t>Olivier</t>
  </si>
  <si>
    <t>Vasbinder</t>
  </si>
  <si>
    <t>Kilian</t>
  </si>
  <si>
    <t>Arthus de Presle</t>
  </si>
  <si>
    <t>Joris</t>
  </si>
  <si>
    <t>Éponine  du bouly</t>
  </si>
  <si>
    <t>Kaschten</t>
  </si>
  <si>
    <t>Mélia</t>
  </si>
  <si>
    <t>Faro des crins Normands</t>
  </si>
  <si>
    <t>DEHUT</t>
  </si>
  <si>
    <t>Loïc</t>
  </si>
  <si>
    <t>Lena</t>
  </si>
  <si>
    <t>Gucci du pré</t>
  </si>
  <si>
    <t>Victoria</t>
  </si>
  <si>
    <t>Van Oudenhove</t>
  </si>
  <si>
    <t>Doriane</t>
  </si>
  <si>
    <t>Idéfix de Rimbiery</t>
  </si>
  <si>
    <t>Marsigny</t>
  </si>
  <si>
    <t>Golden Des Marronniers</t>
  </si>
  <si>
    <t>Blavier</t>
  </si>
  <si>
    <t>Raphael</t>
  </si>
  <si>
    <t>montoya</t>
  </si>
  <si>
    <t>Bad Boy du Bouly</t>
  </si>
  <si>
    <t>Debaty</t>
  </si>
  <si>
    <t>Charline</t>
  </si>
  <si>
    <t>Crenette</t>
  </si>
  <si>
    <t>Je t'aime non stop</t>
  </si>
  <si>
    <t>Larco de la Chapelle</t>
  </si>
  <si>
    <t>Delabie</t>
  </si>
  <si>
    <t>Timothee</t>
  </si>
  <si>
    <t>Celio Bois Du Prince Z</t>
  </si>
  <si>
    <t>Geerts</t>
  </si>
  <si>
    <t>Zoe</t>
  </si>
  <si>
    <t>New Star Nb Du Petit Vivier</t>
  </si>
  <si>
    <t>Iquem De Vy</t>
  </si>
  <si>
    <t>Casparo Z</t>
  </si>
  <si>
    <t>L\'irlandais De La Valette</t>
  </si>
  <si>
    <t>Holemans</t>
  </si>
  <si>
    <t>Evangeline</t>
  </si>
  <si>
    <t>Tempete</t>
  </si>
  <si>
    <t>Jacquet</t>
  </si>
  <si>
    <t>Lily</t>
  </si>
  <si>
    <t>IZZIE</t>
  </si>
  <si>
    <t>Bertinchamps</t>
  </si>
  <si>
    <t>Charly</t>
  </si>
  <si>
    <t>Cola de Talma</t>
  </si>
  <si>
    <t>Volte</t>
  </si>
  <si>
    <t>Ugo</t>
  </si>
  <si>
    <t>Valyskka (Pipette)</t>
  </si>
  <si>
    <t>Rotherwood Masterpiece</t>
  </si>
  <si>
    <t>Zingle</t>
  </si>
  <si>
    <t>Cleo</t>
  </si>
  <si>
    <t>Sirius</t>
  </si>
  <si>
    <t>Moureaux</t>
  </si>
  <si>
    <t>Lilou</t>
  </si>
  <si>
    <t>Pixou de Mesiday</t>
  </si>
  <si>
    <t>Parajko Mercier</t>
  </si>
  <si>
    <t>Zaia</t>
  </si>
  <si>
    <t>Scharzy</t>
  </si>
  <si>
    <t>Wullaert</t>
  </si>
  <si>
    <t>Laureen</t>
  </si>
  <si>
    <t>Etoile</t>
  </si>
  <si>
    <t>Briart</t>
  </si>
  <si>
    <t>Mathéo</t>
  </si>
  <si>
    <t>Hommage</t>
  </si>
  <si>
    <t>Henry</t>
  </si>
  <si>
    <t>Quaterman Drum van het Juxschot</t>
  </si>
  <si>
    <t>Marie</t>
  </si>
  <si>
    <t>Angel</t>
  </si>
  <si>
    <t>Lemaire</t>
  </si>
  <si>
    <t>Emy</t>
  </si>
  <si>
    <t>méli mèlo</t>
  </si>
  <si>
    <t>Prumont</t>
  </si>
  <si>
    <t>Violette</t>
  </si>
  <si>
    <t>Crasset</t>
  </si>
  <si>
    <t>Elyne</t>
  </si>
  <si>
    <t>Rainbow des quatre chemins</t>
  </si>
  <si>
    <t>Troussart</t>
  </si>
  <si>
    <t>Théo</t>
  </si>
  <si>
    <t>Senna</t>
  </si>
  <si>
    <t>Tiago</t>
  </si>
  <si>
    <t>Van Den Bossche</t>
  </si>
  <si>
    <t>Tom</t>
  </si>
  <si>
    <t>Mr. Moby</t>
  </si>
  <si>
    <t>Michaux</t>
  </si>
  <si>
    <t>Enola</t>
  </si>
  <si>
    <t>Preston de saint meen</t>
  </si>
  <si>
    <t>Taton</t>
  </si>
  <si>
    <t>Inaya</t>
  </si>
  <si>
    <t>Be Good of Clover</t>
  </si>
  <si>
    <t>Alban</t>
  </si>
  <si>
    <t>Verrastro</t>
  </si>
  <si>
    <t>Manola</t>
  </si>
  <si>
    <t>Bambou du Maquis</t>
  </si>
  <si>
    <t>Labbé</t>
  </si>
  <si>
    <t>Amélie</t>
  </si>
  <si>
    <t>emarasina</t>
  </si>
  <si>
    <t>Pignolet</t>
  </si>
  <si>
    <t>Lucie</t>
  </si>
  <si>
    <t>Leon Van Het Harteveld</t>
  </si>
  <si>
    <t>Eeklaer</t>
  </si>
  <si>
    <t>Avalanche de la Valette</t>
  </si>
  <si>
    <t>Brankaer</t>
  </si>
  <si>
    <t>Celine</t>
  </si>
  <si>
    <t>Nefertiti atc</t>
  </si>
  <si>
    <t>Boulanger</t>
  </si>
  <si>
    <t>Anna</t>
  </si>
  <si>
    <t>Rodger boy</t>
  </si>
  <si>
    <t>Dubois</t>
  </si>
  <si>
    <t>Lea</t>
  </si>
  <si>
    <t>Kundero</t>
  </si>
  <si>
    <t>Lorent</t>
  </si>
  <si>
    <t>Elise</t>
  </si>
  <si>
    <t>Caddy</t>
  </si>
  <si>
    <t>Wilmet</t>
  </si>
  <si>
    <t>Sinan Al Rashediah</t>
  </si>
  <si>
    <t>Hubert</t>
  </si>
  <si>
    <t>Ralph</t>
  </si>
  <si>
    <t>Laura</t>
  </si>
  <si>
    <t>Evrard</t>
  </si>
  <si>
    <t>Maïlis</t>
  </si>
  <si>
    <t>Hydra</t>
  </si>
  <si>
    <t>Dumay</t>
  </si>
  <si>
    <t>Mégane</t>
  </si>
  <si>
    <t>Papito</t>
  </si>
  <si>
    <t>Justin van't heike</t>
  </si>
  <si>
    <t>Etinga</t>
  </si>
  <si>
    <t>Querida Du Marois</t>
  </si>
  <si>
    <t>Monetti</t>
  </si>
  <si>
    <t>Melissa</t>
  </si>
  <si>
    <t>Tattoo Chic Shaday</t>
  </si>
  <si>
    <t>Muylkens</t>
  </si>
  <si>
    <t>Jeanne</t>
  </si>
  <si>
    <t>Life Des Sources De Somtet</t>
  </si>
  <si>
    <t>Neefs</t>
  </si>
  <si>
    <t>Maelys</t>
  </si>
  <si>
    <t>campero</t>
  </si>
  <si>
    <t>Vandenberge</t>
  </si>
  <si>
    <t>Chloé</t>
  </si>
  <si>
    <t>Gabie Violette</t>
  </si>
  <si>
    <t>Buyse</t>
  </si>
  <si>
    <t>Julie</t>
  </si>
  <si>
    <t>Décidela du bouly</t>
  </si>
  <si>
    <t>Pirlot</t>
  </si>
  <si>
    <t>Mistral d'Alphi</t>
  </si>
  <si>
    <t>Gilly</t>
  </si>
  <si>
    <t>Eléa</t>
  </si>
  <si>
    <t>Kummel de la Valette</t>
  </si>
  <si>
    <t>Bourtembourg</t>
  </si>
  <si>
    <t>Laly</t>
  </si>
  <si>
    <t>Valentine Machine</t>
  </si>
  <si>
    <t>Van Laethem</t>
  </si>
  <si>
    <t>Teo</t>
  </si>
  <si>
    <t>Eugenie Des Hayettes</t>
  </si>
  <si>
    <t>Dard</t>
  </si>
  <si>
    <t>Putman</t>
  </si>
  <si>
    <t>Terregatte de Laume</t>
  </si>
  <si>
    <t>Marcolin</t>
  </si>
  <si>
    <t>Guillaume</t>
  </si>
  <si>
    <t>Idoat</t>
  </si>
  <si>
    <t>Fattah</t>
  </si>
  <si>
    <t>Célia</t>
  </si>
  <si>
    <t>Muffin du Grand Breux</t>
  </si>
  <si>
    <t>Best Quatre Saisons</t>
  </si>
  <si>
    <t>Sellier</t>
  </si>
  <si>
    <t>Estelle</t>
  </si>
  <si>
    <t>Guitarra</t>
  </si>
  <si>
    <t>Never du grand Breux</t>
  </si>
  <si>
    <t>Jacobs</t>
  </si>
  <si>
    <t>Lucifora des alloux</t>
  </si>
  <si>
    <t>Lefour</t>
  </si>
  <si>
    <t>Kellie</t>
  </si>
  <si>
    <t>JIKIE DE BELLEROSE</t>
  </si>
  <si>
    <t>14/04/2024 Mariembourg</t>
  </si>
  <si>
    <t>27&amp;28/04/2024 Châtelet</t>
  </si>
  <si>
    <t>04&amp;05/05/2024 Philippeville</t>
  </si>
  <si>
    <t>26/05/2024 Mariembourg</t>
  </si>
  <si>
    <t>02/06/2024 Montigny</t>
  </si>
  <si>
    <t>06&amp;07/07/2024 Bioul</t>
  </si>
  <si>
    <t>20&amp;21/07/2024 Châtelet</t>
  </si>
  <si>
    <t>11/08/2024 Montigny</t>
  </si>
  <si>
    <t>25/08/2024 Mariembourg</t>
  </si>
  <si>
    <t>01/09/2024 Lesves</t>
  </si>
  <si>
    <t>07&amp;08/09/2024 Bioul</t>
  </si>
  <si>
    <t>15/09/2024 Châtelet</t>
  </si>
  <si>
    <t>21&amp;22/09/2024 Philippeville</t>
  </si>
  <si>
    <t>12/10/2024 Châtelet</t>
  </si>
  <si>
    <t>s240</t>
  </si>
  <si>
    <t>s250</t>
  </si>
  <si>
    <t>s260</t>
  </si>
  <si>
    <t>s220</t>
  </si>
  <si>
    <t>Chiacig</t>
  </si>
  <si>
    <t>Ines</t>
  </si>
  <si>
    <t>s270</t>
  </si>
  <si>
    <t>s245</t>
  </si>
  <si>
    <t>s1</t>
  </si>
  <si>
    <t>Balourdos</t>
  </si>
  <si>
    <t>Iona</t>
  </si>
  <si>
    <t>Bertleff</t>
  </si>
  <si>
    <t>Camille</t>
  </si>
  <si>
    <t>s265</t>
  </si>
  <si>
    <t>Marion</t>
  </si>
  <si>
    <t>Elsa</t>
  </si>
  <si>
    <t>Jonckheere</t>
  </si>
  <si>
    <t>De Rydt</t>
  </si>
  <si>
    <t>Shanys</t>
  </si>
  <si>
    <t>Sofia</t>
  </si>
  <si>
    <t>Hontoir</t>
  </si>
  <si>
    <t>Judith</t>
  </si>
  <si>
    <t>Blanckaert</t>
  </si>
  <si>
    <t>Lisa</t>
  </si>
  <si>
    <t>Lorand</t>
  </si>
  <si>
    <t>Clara</t>
  </si>
  <si>
    <t>Benjamin</t>
  </si>
  <si>
    <t>Verbruggen</t>
  </si>
  <si>
    <t>Cloé</t>
  </si>
  <si>
    <t>s490</t>
  </si>
  <si>
    <t>s285</t>
  </si>
  <si>
    <t>s255</t>
  </si>
  <si>
    <t>Meulemans</t>
  </si>
  <si>
    <t>Valentine</t>
  </si>
  <si>
    <t>Walbrecq</t>
  </si>
  <si>
    <t>Clarisse</t>
  </si>
  <si>
    <t>Brogniet</t>
  </si>
  <si>
    <t>Chabot</t>
  </si>
  <si>
    <t>Manon</t>
  </si>
  <si>
    <t>Reding</t>
  </si>
  <si>
    <t>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</si>
</sst>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80C];[Red]\-#,##0.00\ [$€-80C]"/>
    <numFmt numFmtId="165" formatCode="[$-80C]General"/>
  </numFmts>
  <fonts count="9" x14ac:knownFonts="1">
    <font>
      <sz val="10"/>
      <name val="Arial"/>
      <family val="2"/>
    </font>
    <font>
      <sz val="10"/>
      <name val="Arial"/>
      <family val="2"/>
    </font>
    <font>
      <u/>
      <sz val="10"/>
      <name val="Lucida Sans"/>
      <family val="2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66FF66"/>
      </patternFill>
    </fill>
    <fill>
      <patternFill patternType="solid">
        <fgColor rgb="FF66FF66"/>
        <bgColor rgb="FF92D050"/>
      </patternFill>
    </fill>
    <fill>
      <patternFill patternType="solid">
        <fgColor rgb="FFFFCC00"/>
        <bgColor rgb="FFFFFF00"/>
      </patternFill>
    </fill>
    <fill>
      <patternFill patternType="solid">
        <fgColor rgb="FF00B0F0"/>
        <bgColor rgb="FF008080"/>
      </patternFill>
    </fill>
    <fill>
      <patternFill patternType="solid">
        <fgColor rgb="FFFF99FF"/>
        <bgColor rgb="FFCC99FF"/>
      </patternFill>
    </fill>
    <fill>
      <patternFill patternType="solid">
        <fgColor rgb="FFFF66FF"/>
        <bgColor rgb="FFFF99FF"/>
      </patternFill>
    </fill>
    <fill>
      <patternFill patternType="solid">
        <fgColor rgb="FFFF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rgb="FFFF66CC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FF00"/>
      </patternFill>
    </fill>
    <fill>
      <patternFill patternType="solid">
        <fgColor rgb="FFFF0000"/>
        <bgColor rgb="FFFF66CC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99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999999"/>
        <bgColor rgb="FF999999"/>
      </patternFill>
    </fill>
    <fill>
      <patternFill patternType="solid">
        <fgColor rgb="FFA6A6A6"/>
        <bgColor rgb="FFA6A6A6"/>
      </patternFill>
    </fill>
    <fill>
      <patternFill patternType="solid">
        <fgColor rgb="FF66FF66"/>
        <bgColor rgb="FF00FF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164" fontId="2" fillId="0" borderId="0" applyBorder="0" applyAlignment="0" applyProtection="0"/>
    <xf numFmtId="165" fontId="3" fillId="0" borderId="0"/>
    <xf numFmtId="165" fontId="1" fillId="0" borderId="0"/>
  </cellStyleXfs>
  <cellXfs count="91">
    <xf numFmtId="0" fontId="0" fillId="0" borderId="0" xfId="0"/>
    <xf numFmtId="0" fontId="4" fillId="2" borderId="1" xfId="0" applyFont="1" applyFill="1" applyBorder="1" applyAlignment="1">
      <alignment horizontal="center" textRotation="46"/>
    </xf>
    <xf numFmtId="165" fontId="5" fillId="3" borderId="2" xfId="2" applyFont="1" applyFill="1" applyBorder="1" applyAlignment="1">
      <alignment horizontal="center" textRotation="46"/>
    </xf>
    <xf numFmtId="165" fontId="5" fillId="3" borderId="1" xfId="2" applyFont="1" applyFill="1" applyBorder="1" applyAlignment="1">
      <alignment horizontal="center" textRotation="46"/>
    </xf>
    <xf numFmtId="165" fontId="6" fillId="4" borderId="1" xfId="2" applyFont="1" applyFill="1" applyBorder="1" applyAlignment="1">
      <alignment horizontal="center" textRotation="46"/>
    </xf>
    <xf numFmtId="0" fontId="6" fillId="5" borderId="1" xfId="0" applyFont="1" applyFill="1" applyBorder="1" applyAlignment="1">
      <alignment textRotation="46"/>
    </xf>
    <xf numFmtId="0" fontId="6" fillId="6" borderId="1" xfId="0" applyFont="1" applyFill="1" applyBorder="1" applyAlignment="1">
      <alignment horizontal="center" textRotation="46"/>
    </xf>
    <xf numFmtId="0" fontId="6" fillId="6" borderId="2" xfId="0" applyFont="1" applyFill="1" applyBorder="1" applyAlignment="1">
      <alignment horizontal="center" textRotation="46"/>
    </xf>
    <xf numFmtId="0" fontId="6" fillId="7" borderId="1" xfId="0" applyFont="1" applyFill="1" applyBorder="1" applyAlignment="1">
      <alignment horizontal="center" textRotation="46"/>
    </xf>
    <xf numFmtId="0" fontId="6" fillId="0" borderId="0" xfId="0" applyFont="1" applyAlignment="1">
      <alignment textRotation="46"/>
    </xf>
    <xf numFmtId="0" fontId="6" fillId="8" borderId="1" xfId="0" applyFont="1" applyFill="1" applyBorder="1" applyAlignment="1">
      <alignment horizontal="center" textRotation="46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10" borderId="3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13" borderId="3" xfId="0" applyFont="1" applyFill="1" applyBorder="1"/>
    <xf numFmtId="0" fontId="7" fillId="14" borderId="3" xfId="0" applyFont="1" applyFill="1" applyBorder="1" applyAlignment="1">
      <alignment horizontal="center"/>
    </xf>
    <xf numFmtId="0" fontId="7" fillId="13" borderId="4" xfId="0" applyFont="1" applyFill="1" applyBorder="1"/>
    <xf numFmtId="0" fontId="7" fillId="0" borderId="4" xfId="0" applyFont="1" applyBorder="1"/>
    <xf numFmtId="0" fontId="7" fillId="15" borderId="5" xfId="0" applyFont="1" applyFill="1" applyBorder="1" applyAlignment="1">
      <alignment horizontal="center"/>
    </xf>
    <xf numFmtId="0" fontId="7" fillId="13" borderId="5" xfId="0" applyFont="1" applyFill="1" applyBorder="1"/>
    <xf numFmtId="0" fontId="7" fillId="13" borderId="6" xfId="0" applyFont="1" applyFill="1" applyBorder="1"/>
    <xf numFmtId="0" fontId="7" fillId="0" borderId="6" xfId="0" applyFont="1" applyBorder="1"/>
    <xf numFmtId="0" fontId="7" fillId="15" borderId="3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3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18" borderId="4" xfId="0" applyFont="1" applyFill="1" applyBorder="1"/>
    <xf numFmtId="0" fontId="7" fillId="19" borderId="5" xfId="0" applyFont="1" applyFill="1" applyBorder="1" applyAlignment="1">
      <alignment horizontal="center"/>
    </xf>
    <xf numFmtId="0" fontId="7" fillId="20" borderId="6" xfId="0" applyFont="1" applyFill="1" applyBorder="1" applyAlignment="1">
      <alignment horizontal="center"/>
    </xf>
    <xf numFmtId="0" fontId="7" fillId="21" borderId="3" xfId="0" applyFont="1" applyFill="1" applyBorder="1" applyAlignment="1">
      <alignment horizontal="center"/>
    </xf>
    <xf numFmtId="0" fontId="7" fillId="22" borderId="3" xfId="0" applyFont="1" applyFill="1" applyBorder="1" applyAlignment="1">
      <alignment horizontal="center"/>
    </xf>
    <xf numFmtId="0" fontId="7" fillId="17" borderId="8" xfId="0" applyFont="1" applyFill="1" applyBorder="1" applyAlignment="1">
      <alignment horizontal="center"/>
    </xf>
    <xf numFmtId="0" fontId="7" fillId="21" borderId="3" xfId="0" applyFont="1" applyFill="1" applyBorder="1" applyAlignment="1">
      <alignment horizontal="left"/>
    </xf>
    <xf numFmtId="0" fontId="7" fillId="21" borderId="9" xfId="0" applyFont="1" applyFill="1" applyBorder="1" applyAlignment="1">
      <alignment horizontal="center"/>
    </xf>
    <xf numFmtId="0" fontId="7" fillId="21" borderId="3" xfId="0" applyFont="1" applyFill="1" applyBorder="1"/>
    <xf numFmtId="0" fontId="7" fillId="19" borderId="3" xfId="0" applyFont="1" applyFill="1" applyBorder="1" applyAlignment="1">
      <alignment horizontal="center"/>
    </xf>
    <xf numFmtId="0" fontId="7" fillId="20" borderId="3" xfId="0" applyFont="1" applyFill="1" applyBorder="1" applyAlignment="1">
      <alignment horizontal="center"/>
    </xf>
    <xf numFmtId="0" fontId="7" fillId="21" borderId="4" xfId="0" applyFont="1" applyFill="1" applyBorder="1"/>
    <xf numFmtId="0" fontId="7" fillId="21" borderId="6" xfId="0" applyFont="1" applyFill="1" applyBorder="1"/>
    <xf numFmtId="0" fontId="7" fillId="18" borderId="6" xfId="0" applyFont="1" applyFill="1" applyBorder="1"/>
    <xf numFmtId="0" fontId="7" fillId="2" borderId="1" xfId="0" applyFont="1" applyFill="1" applyBorder="1" applyAlignment="1">
      <alignment horizontal="center"/>
    </xf>
    <xf numFmtId="0" fontId="7" fillId="13" borderId="10" xfId="0" applyFont="1" applyFill="1" applyBorder="1"/>
    <xf numFmtId="0" fontId="7" fillId="15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7" borderId="11" xfId="0" applyFont="1" applyFill="1" applyBorder="1" applyAlignment="1">
      <alignment horizontal="center"/>
    </xf>
    <xf numFmtId="0" fontId="7" fillId="19" borderId="11" xfId="0" applyFont="1" applyFill="1" applyBorder="1" applyAlignment="1">
      <alignment horizontal="center"/>
    </xf>
    <xf numFmtId="0" fontId="7" fillId="20" borderId="11" xfId="0" applyFont="1" applyFill="1" applyBorder="1" applyAlignment="1">
      <alignment horizontal="center"/>
    </xf>
    <xf numFmtId="0" fontId="7" fillId="21" borderId="11" xfId="0" applyFont="1" applyFill="1" applyBorder="1" applyAlignment="1">
      <alignment horizontal="center"/>
    </xf>
    <xf numFmtId="0" fontId="7" fillId="22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10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21" borderId="12" xfId="0" applyFont="1" applyFill="1" applyBorder="1"/>
    <xf numFmtId="0" fontId="7" fillId="21" borderId="13" xfId="0" applyFont="1" applyFill="1" applyBorder="1"/>
    <xf numFmtId="0" fontId="7" fillId="18" borderId="3" xfId="0" applyFont="1" applyFill="1" applyBorder="1"/>
    <xf numFmtId="0" fontId="7" fillId="23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textRotation="46"/>
    </xf>
    <xf numFmtId="165" fontId="5" fillId="24" borderId="14" xfId="2" applyFont="1" applyFill="1" applyBorder="1" applyAlignment="1">
      <alignment horizontal="center" textRotation="46"/>
    </xf>
    <xf numFmtId="165" fontId="5" fillId="24" borderId="7" xfId="2" applyFont="1" applyFill="1" applyBorder="1" applyAlignment="1">
      <alignment horizontal="center" textRotation="46"/>
    </xf>
    <xf numFmtId="165" fontId="6" fillId="25" borderId="7" xfId="2" applyFont="1" applyFill="1" applyBorder="1" applyAlignment="1">
      <alignment horizontal="center" textRotation="46"/>
    </xf>
    <xf numFmtId="165" fontId="6" fillId="26" borderId="7" xfId="2" applyFont="1" applyFill="1" applyBorder="1" applyAlignment="1">
      <alignment horizontal="center" textRotation="46"/>
    </xf>
    <xf numFmtId="165" fontId="6" fillId="15" borderId="7" xfId="2" applyFont="1" applyFill="1" applyBorder="1" applyAlignment="1">
      <alignment horizontal="center" textRotation="46"/>
    </xf>
    <xf numFmtId="0" fontId="6" fillId="0" borderId="7" xfId="0" applyFont="1" applyBorder="1" applyAlignment="1">
      <alignment textRotation="46"/>
    </xf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4" xfId="0" applyBorder="1"/>
    <xf numFmtId="0" fontId="0" fillId="23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1" borderId="4" xfId="0" applyFill="1" applyBorder="1" applyAlignment="1">
      <alignment horizontal="center"/>
    </xf>
    <xf numFmtId="0" fontId="0" fillId="18" borderId="4" xfId="0" applyFill="1" applyBorder="1"/>
    <xf numFmtId="0" fontId="0" fillId="19" borderId="5" xfId="0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0" fontId="0" fillId="21" borderId="4" xfId="0" applyFill="1" applyBorder="1"/>
    <xf numFmtId="0" fontId="0" fillId="21" borderId="7" xfId="0" applyFill="1" applyBorder="1"/>
    <xf numFmtId="0" fontId="0" fillId="21" borderId="7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21" borderId="0" xfId="0" applyFill="1"/>
  </cellXfs>
  <cellStyles count="4">
    <cellStyle name="Excel Built-in Normal" xfId="3" xr:uid="{00000000-0005-0000-0000-000008000000}"/>
    <cellStyle name="Normal" xfId="0" builtinId="0"/>
    <cellStyle name="Normal_Feuil1" xfId="2" xr:uid="{00000000-0005-0000-0000-000007000000}"/>
    <cellStyle name="Result2" xfId="1" xr:uid="{00000000-0005-0000-0000-000006000000}"/>
  </cellStyles>
  <dxfs count="1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  <dxf>
      <font>
        <color rgb="FF9C0006"/>
        <name val="Lucida Sans"/>
        <family val="2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6FF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FF"/>
      <rgbColor rgb="FFCC99FF"/>
      <rgbColor rgb="FFFFC7CE"/>
      <rgbColor rgb="FF3366FF"/>
      <rgbColor rgb="FF66FF66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99FF"/>
      <color rgb="FF66FF66"/>
      <color rgb="FFFF00FF"/>
      <color rgb="FFFF505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14"/>
  <sheetViews>
    <sheetView zoomScaleNormal="100" zoomScalePageLayoutView="60" workbookViewId="0">
      <selection activeCell="A2" sqref="A2:A10"/>
    </sheetView>
  </sheetViews>
  <sheetFormatPr baseColWidth="10" defaultColWidth="11.5703125" defaultRowHeight="12.75" x14ac:dyDescent="0.2"/>
  <cols>
    <col min="1" max="1" width="5.7109375" customWidth="1"/>
    <col min="2" max="2" width="16.85546875" customWidth="1"/>
    <col min="3" max="3" width="14.85546875" customWidth="1"/>
    <col min="4" max="4" width="28.28515625" customWidth="1"/>
    <col min="5" max="5" width="6" customWidth="1"/>
    <col min="6" max="6" width="5.7109375" customWidth="1"/>
    <col min="7" max="10" width="6.7109375" customWidth="1"/>
  </cols>
  <sheetData>
    <row r="1" spans="1:1018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8" t="s">
        <v>8</v>
      </c>
      <c r="ALS1"/>
      <c r="ALT1"/>
      <c r="ALU1"/>
      <c r="ALV1"/>
      <c r="ALW1"/>
      <c r="ALX1"/>
      <c r="ALY1"/>
      <c r="ALZ1"/>
      <c r="AMA1"/>
      <c r="AMB1"/>
      <c r="AMC1"/>
      <c r="AMD1"/>
    </row>
    <row r="2" spans="1:1018" ht="14.25" x14ac:dyDescent="0.2">
      <c r="A2" s="66">
        <v>1</v>
      </c>
      <c r="B2" s="12" t="s">
        <v>72</v>
      </c>
      <c r="C2" s="12" t="s">
        <v>73</v>
      </c>
      <c r="D2" s="12" t="s">
        <v>74</v>
      </c>
      <c r="E2" s="13">
        <v>722</v>
      </c>
      <c r="F2" s="21">
        <v>7</v>
      </c>
      <c r="G2" s="11">
        <v>102</v>
      </c>
      <c r="H2" s="11">
        <v>102</v>
      </c>
      <c r="I2" s="11">
        <f t="shared" ref="I2:I10" si="0">G2+H2</f>
        <v>204</v>
      </c>
      <c r="J2" s="15">
        <f t="shared" ref="J2:J10" si="1">E2+I2</f>
        <v>926</v>
      </c>
    </row>
    <row r="3" spans="1:1018" ht="14.25" x14ac:dyDescent="0.2">
      <c r="A3" s="66">
        <v>2</v>
      </c>
      <c r="B3" s="20" t="s">
        <v>9</v>
      </c>
      <c r="C3" s="20" t="s">
        <v>10</v>
      </c>
      <c r="D3" s="20" t="s">
        <v>11</v>
      </c>
      <c r="E3" s="13">
        <v>724</v>
      </c>
      <c r="F3" s="21">
        <v>7</v>
      </c>
      <c r="G3" s="11">
        <v>101</v>
      </c>
      <c r="H3" s="11">
        <v>97</v>
      </c>
      <c r="I3" s="11">
        <f t="shared" si="0"/>
        <v>198</v>
      </c>
      <c r="J3" s="15">
        <f t="shared" si="1"/>
        <v>922</v>
      </c>
    </row>
    <row r="4" spans="1:1018" ht="14.25" x14ac:dyDescent="0.2">
      <c r="A4" s="66">
        <v>3</v>
      </c>
      <c r="B4" s="20" t="s">
        <v>9</v>
      </c>
      <c r="C4" s="20" t="s">
        <v>24</v>
      </c>
      <c r="D4" s="20" t="s">
        <v>25</v>
      </c>
      <c r="E4" s="13">
        <v>704</v>
      </c>
      <c r="F4" s="21">
        <v>7</v>
      </c>
      <c r="G4" s="11">
        <v>101</v>
      </c>
      <c r="H4" s="11">
        <v>101</v>
      </c>
      <c r="I4" s="11">
        <f t="shared" si="0"/>
        <v>202</v>
      </c>
      <c r="J4" s="15">
        <f t="shared" si="1"/>
        <v>906</v>
      </c>
    </row>
    <row r="5" spans="1:1018" ht="14.25" x14ac:dyDescent="0.2">
      <c r="A5" s="66">
        <v>4</v>
      </c>
      <c r="B5" s="20" t="s">
        <v>76</v>
      </c>
      <c r="C5" s="20" t="s">
        <v>77</v>
      </c>
      <c r="D5" s="20" t="s">
        <v>78</v>
      </c>
      <c r="E5" s="13">
        <v>697</v>
      </c>
      <c r="F5" s="21">
        <v>7</v>
      </c>
      <c r="G5" s="11">
        <v>103</v>
      </c>
      <c r="H5" s="11">
        <v>92</v>
      </c>
      <c r="I5" s="11">
        <f t="shared" si="0"/>
        <v>195</v>
      </c>
      <c r="J5" s="15">
        <f t="shared" si="1"/>
        <v>892</v>
      </c>
    </row>
    <row r="6" spans="1:1018" ht="14.25" x14ac:dyDescent="0.2">
      <c r="A6" s="66">
        <v>5</v>
      </c>
      <c r="B6" s="20" t="s">
        <v>62</v>
      </c>
      <c r="C6" s="20" t="s">
        <v>63</v>
      </c>
      <c r="D6" s="20" t="s">
        <v>79</v>
      </c>
      <c r="E6" s="13">
        <v>680</v>
      </c>
      <c r="F6" s="21">
        <v>7</v>
      </c>
      <c r="G6" s="11">
        <v>98</v>
      </c>
      <c r="H6" s="11">
        <v>99</v>
      </c>
      <c r="I6" s="11">
        <f t="shared" si="0"/>
        <v>197</v>
      </c>
      <c r="J6" s="15">
        <f t="shared" si="1"/>
        <v>877</v>
      </c>
    </row>
    <row r="7" spans="1:1018" ht="14.25" x14ac:dyDescent="0.2">
      <c r="A7" s="66">
        <v>6</v>
      </c>
      <c r="B7" s="20" t="s">
        <v>53</v>
      </c>
      <c r="C7" s="20" t="s">
        <v>64</v>
      </c>
      <c r="D7" s="20" t="s">
        <v>65</v>
      </c>
      <c r="E7" s="13">
        <v>690</v>
      </c>
      <c r="F7" s="21">
        <v>7</v>
      </c>
      <c r="G7" s="11">
        <v>5</v>
      </c>
      <c r="H7" s="11">
        <v>98</v>
      </c>
      <c r="I7" s="11">
        <f t="shared" si="0"/>
        <v>103</v>
      </c>
      <c r="J7" s="15">
        <f t="shared" si="1"/>
        <v>793</v>
      </c>
    </row>
    <row r="8" spans="1:1018" ht="14.25" x14ac:dyDescent="0.2">
      <c r="A8" s="66">
        <v>7</v>
      </c>
      <c r="B8" s="20" t="s">
        <v>81</v>
      </c>
      <c r="C8" s="20" t="s">
        <v>82</v>
      </c>
      <c r="D8" s="20" t="s">
        <v>83</v>
      </c>
      <c r="E8" s="13">
        <v>584</v>
      </c>
      <c r="F8" s="21">
        <v>7</v>
      </c>
      <c r="G8" s="11">
        <v>5</v>
      </c>
      <c r="H8" s="11">
        <v>104</v>
      </c>
      <c r="I8" s="11">
        <f t="shared" si="0"/>
        <v>109</v>
      </c>
      <c r="J8" s="15">
        <f t="shared" si="1"/>
        <v>693</v>
      </c>
    </row>
    <row r="9" spans="1:1018" ht="14.25" x14ac:dyDescent="0.2">
      <c r="A9" s="66">
        <v>8</v>
      </c>
      <c r="B9" s="12" t="s">
        <v>33</v>
      </c>
      <c r="C9" s="12" t="s">
        <v>34</v>
      </c>
      <c r="D9" s="12" t="s">
        <v>80</v>
      </c>
      <c r="E9" s="13">
        <v>587</v>
      </c>
      <c r="F9" s="21">
        <v>6</v>
      </c>
      <c r="G9" s="11">
        <v>94</v>
      </c>
      <c r="H9" s="11">
        <v>5</v>
      </c>
      <c r="I9" s="11">
        <f t="shared" si="0"/>
        <v>99</v>
      </c>
      <c r="J9" s="15">
        <f t="shared" si="1"/>
        <v>686</v>
      </c>
    </row>
    <row r="10" spans="1:1018" ht="14.25" x14ac:dyDescent="0.2">
      <c r="A10" s="66">
        <v>9</v>
      </c>
      <c r="B10" s="12" t="s">
        <v>67</v>
      </c>
      <c r="C10" s="12" t="s">
        <v>68</v>
      </c>
      <c r="D10" s="12" t="s">
        <v>69</v>
      </c>
      <c r="E10" s="13">
        <v>478</v>
      </c>
      <c r="F10" s="21">
        <v>5</v>
      </c>
      <c r="G10" s="11">
        <v>95</v>
      </c>
      <c r="H10" s="11">
        <v>93</v>
      </c>
      <c r="I10" s="11">
        <f t="shared" si="0"/>
        <v>188</v>
      </c>
      <c r="J10" s="15">
        <f t="shared" si="1"/>
        <v>666</v>
      </c>
    </row>
    <row r="12" spans="1:1018" ht="14.25" x14ac:dyDescent="0.2">
      <c r="A12" s="37"/>
      <c r="B12" s="65" t="s">
        <v>72</v>
      </c>
      <c r="C12" s="65" t="s">
        <v>73</v>
      </c>
      <c r="D12" s="65" t="s">
        <v>75</v>
      </c>
      <c r="E12" s="37">
        <v>706</v>
      </c>
      <c r="F12" s="44">
        <v>7</v>
      </c>
      <c r="G12" s="37">
        <v>105</v>
      </c>
      <c r="H12" s="37">
        <v>96</v>
      </c>
      <c r="I12" s="37">
        <f>G12+H12</f>
        <v>201</v>
      </c>
      <c r="J12" s="37">
        <f>E12+I12</f>
        <v>907</v>
      </c>
    </row>
    <row r="13" spans="1:1018" ht="14.25" x14ac:dyDescent="0.2">
      <c r="A13" s="37"/>
      <c r="B13" s="42" t="s">
        <v>84</v>
      </c>
      <c r="C13" s="42" t="s">
        <v>85</v>
      </c>
      <c r="D13" s="42" t="s">
        <v>86</v>
      </c>
      <c r="E13" s="37">
        <v>393</v>
      </c>
      <c r="F13" s="44">
        <v>4</v>
      </c>
      <c r="G13" s="37">
        <v>97</v>
      </c>
      <c r="H13" s="37">
        <v>95</v>
      </c>
      <c r="I13" s="37">
        <f>G13+H13</f>
        <v>192</v>
      </c>
      <c r="J13" s="37">
        <f>E13+I13</f>
        <v>585</v>
      </c>
    </row>
    <row r="14" spans="1:1018" ht="14.25" x14ac:dyDescent="0.2">
      <c r="A14" s="37"/>
      <c r="B14" s="42" t="s">
        <v>21</v>
      </c>
      <c r="C14" s="42" t="s">
        <v>22</v>
      </c>
      <c r="D14" s="42" t="s">
        <v>23</v>
      </c>
      <c r="E14" s="37">
        <v>387</v>
      </c>
      <c r="F14" s="44">
        <v>4</v>
      </c>
      <c r="G14" s="37">
        <v>96</v>
      </c>
      <c r="H14" s="37">
        <v>94</v>
      </c>
      <c r="I14" s="37">
        <f>G14+H14</f>
        <v>190</v>
      </c>
      <c r="J14" s="37">
        <f>E14+I14</f>
        <v>577</v>
      </c>
    </row>
  </sheetData>
  <sortState xmlns:xlrd2="http://schemas.microsoft.com/office/spreadsheetml/2017/richdata2" ref="A2:J11">
    <sortCondition descending="1" ref="J2:J11"/>
  </sortState>
  <conditionalFormatting sqref="F1">
    <cfRule type="cellIs" dxfId="14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 r:id="rId1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4C27-C013-491D-81A8-924E43B60D20}">
  <dimension ref="A1:U10"/>
  <sheetViews>
    <sheetView workbookViewId="0">
      <selection activeCell="H27" sqref="H27"/>
    </sheetView>
  </sheetViews>
  <sheetFormatPr baseColWidth="10" defaultRowHeight="12.75" x14ac:dyDescent="0.2"/>
  <cols>
    <col min="1" max="1" width="6.5703125" customWidth="1"/>
    <col min="2" max="2" width="14.42578125" customWidth="1"/>
    <col min="4" max="21" width="6.140625" customWidth="1"/>
  </cols>
  <sheetData>
    <row r="1" spans="1:21" ht="123" x14ac:dyDescent="0.2">
      <c r="A1" s="67" t="s">
        <v>0</v>
      </c>
      <c r="B1" s="68" t="s">
        <v>1</v>
      </c>
      <c r="C1" s="69" t="s">
        <v>2</v>
      </c>
      <c r="D1" s="70" t="s">
        <v>226</v>
      </c>
      <c r="E1" s="70" t="s">
        <v>227</v>
      </c>
      <c r="F1" s="70" t="s">
        <v>228</v>
      </c>
      <c r="G1" s="70" t="s">
        <v>229</v>
      </c>
      <c r="H1" s="70" t="s">
        <v>230</v>
      </c>
      <c r="I1" s="71" t="s">
        <v>231</v>
      </c>
      <c r="J1" s="71" t="s">
        <v>232</v>
      </c>
      <c r="K1" s="71" t="s">
        <v>233</v>
      </c>
      <c r="L1" s="71" t="s">
        <v>234</v>
      </c>
      <c r="M1" s="71" t="s">
        <v>235</v>
      </c>
      <c r="N1" s="71" t="s">
        <v>236</v>
      </c>
      <c r="O1" s="71" t="s">
        <v>237</v>
      </c>
      <c r="P1" s="71" t="s">
        <v>238</v>
      </c>
      <c r="Q1" s="71" t="s">
        <v>239</v>
      </c>
      <c r="R1" s="72" t="s">
        <v>4</v>
      </c>
      <c r="S1" s="73" t="s">
        <v>46</v>
      </c>
      <c r="T1" s="9"/>
      <c r="U1" s="9"/>
    </row>
    <row r="2" spans="1:21" ht="15" x14ac:dyDescent="0.25">
      <c r="A2" s="77">
        <v>1</v>
      </c>
      <c r="B2" s="76" t="s">
        <v>217</v>
      </c>
      <c r="C2" s="76" t="s">
        <v>218</v>
      </c>
      <c r="D2" s="74">
        <v>300</v>
      </c>
      <c r="E2" s="74"/>
      <c r="F2" s="74">
        <v>490</v>
      </c>
      <c r="G2" s="74" t="s">
        <v>240</v>
      </c>
      <c r="H2" s="74"/>
      <c r="I2" s="74">
        <v>270</v>
      </c>
      <c r="J2" s="74" t="s">
        <v>241</v>
      </c>
      <c r="K2" s="74">
        <v>295</v>
      </c>
      <c r="L2" s="74">
        <v>480</v>
      </c>
      <c r="M2" s="74">
        <v>265</v>
      </c>
      <c r="N2" s="74" t="s">
        <v>242</v>
      </c>
      <c r="O2" s="74" t="s">
        <v>243</v>
      </c>
      <c r="P2" s="74" t="s">
        <v>242</v>
      </c>
      <c r="Q2" s="74">
        <v>480</v>
      </c>
      <c r="R2" s="86">
        <f>SUM(D2:Q2)</f>
        <v>2580</v>
      </c>
      <c r="S2" s="87">
        <f>COUNT(D2:Q2)</f>
        <v>7</v>
      </c>
      <c r="T2" s="75"/>
      <c r="U2" s="75"/>
    </row>
    <row r="3" spans="1:21" ht="15" x14ac:dyDescent="0.25">
      <c r="A3" s="77">
        <v>2</v>
      </c>
      <c r="B3" s="76" t="s">
        <v>244</v>
      </c>
      <c r="C3" s="76" t="s">
        <v>245</v>
      </c>
      <c r="D3" s="74"/>
      <c r="E3" s="74"/>
      <c r="F3" s="74"/>
      <c r="G3" s="74">
        <v>475</v>
      </c>
      <c r="H3" s="74"/>
      <c r="I3" s="74">
        <v>480</v>
      </c>
      <c r="J3" s="74">
        <v>245</v>
      </c>
      <c r="K3" s="74">
        <v>250</v>
      </c>
      <c r="L3" s="74">
        <v>485</v>
      </c>
      <c r="M3" s="74"/>
      <c r="N3" s="74">
        <v>290</v>
      </c>
      <c r="O3" s="74"/>
      <c r="P3" s="74">
        <v>1</v>
      </c>
      <c r="Q3" s="74"/>
      <c r="R3" s="86">
        <f>SUM(D3:Q3)</f>
        <v>2226</v>
      </c>
      <c r="S3" s="87">
        <f>COUNT(D3:Q3)</f>
        <v>7</v>
      </c>
      <c r="T3" s="75"/>
      <c r="U3" s="75"/>
    </row>
    <row r="4" spans="1:21" ht="15" x14ac:dyDescent="0.25">
      <c r="A4" s="77">
        <v>3</v>
      </c>
      <c r="B4" s="76" t="s">
        <v>204</v>
      </c>
      <c r="C4" s="76" t="s">
        <v>205</v>
      </c>
      <c r="D4" s="74"/>
      <c r="E4" s="74">
        <v>475</v>
      </c>
      <c r="F4" s="74"/>
      <c r="G4" s="74"/>
      <c r="H4" s="74"/>
      <c r="I4" s="74">
        <v>230</v>
      </c>
      <c r="J4" s="74">
        <v>295</v>
      </c>
      <c r="K4" s="74"/>
      <c r="L4" s="74"/>
      <c r="M4" s="74"/>
      <c r="N4" s="74"/>
      <c r="O4" s="74"/>
      <c r="P4" s="74">
        <v>485</v>
      </c>
      <c r="Q4" s="74">
        <v>495</v>
      </c>
      <c r="R4" s="86">
        <f>SUM(D4:Q4)</f>
        <v>1980</v>
      </c>
      <c r="S4" s="87">
        <f>COUNT(D4:Q4)</f>
        <v>5</v>
      </c>
      <c r="T4" s="75"/>
      <c r="U4" s="75"/>
    </row>
    <row r="5" spans="1:21" ht="15" x14ac:dyDescent="0.25">
      <c r="A5" s="74"/>
      <c r="B5" s="76"/>
      <c r="C5" s="76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8"/>
      <c r="S5" s="74"/>
      <c r="T5" s="75"/>
      <c r="U5" s="75"/>
    </row>
    <row r="6" spans="1:21" ht="15" x14ac:dyDescent="0.25">
      <c r="A6" s="79"/>
      <c r="B6" s="80" t="s">
        <v>172</v>
      </c>
      <c r="C6" s="80" t="s">
        <v>173</v>
      </c>
      <c r="D6" s="79" t="s">
        <v>246</v>
      </c>
      <c r="E6" s="79" t="s">
        <v>247</v>
      </c>
      <c r="F6" s="79" t="s">
        <v>246</v>
      </c>
      <c r="G6" s="79" t="s">
        <v>248</v>
      </c>
      <c r="H6" s="79" t="s">
        <v>248</v>
      </c>
      <c r="I6" s="79">
        <v>280</v>
      </c>
      <c r="J6" s="79">
        <v>285</v>
      </c>
      <c r="K6" s="79">
        <v>270</v>
      </c>
      <c r="L6" s="79">
        <v>290</v>
      </c>
      <c r="M6" s="79">
        <v>275</v>
      </c>
      <c r="N6" s="79">
        <v>295</v>
      </c>
      <c r="O6" s="79"/>
      <c r="P6" s="79" t="s">
        <v>248</v>
      </c>
      <c r="Q6" s="79">
        <v>275</v>
      </c>
      <c r="R6" s="81">
        <f>SUM(D6:Q6)</f>
        <v>1970</v>
      </c>
      <c r="S6" s="82">
        <f>COUNT(D6:Q6)</f>
        <v>7</v>
      </c>
      <c r="T6" s="75"/>
      <c r="U6" s="75"/>
    </row>
    <row r="7" spans="1:21" ht="15" x14ac:dyDescent="0.25">
      <c r="A7" s="79"/>
      <c r="B7" s="80" t="s">
        <v>249</v>
      </c>
      <c r="C7" s="80" t="s">
        <v>250</v>
      </c>
      <c r="D7" s="79">
        <v>450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81">
        <f>SUM(D7:Q7)</f>
        <v>450</v>
      </c>
      <c r="S7" s="82">
        <f>COUNT(D7:Q7)</f>
        <v>1</v>
      </c>
      <c r="T7" s="75"/>
      <c r="U7" s="75"/>
    </row>
    <row r="8" spans="1:21" ht="15" x14ac:dyDescent="0.25">
      <c r="A8" s="79"/>
      <c r="B8" s="83" t="s">
        <v>251</v>
      </c>
      <c r="C8" s="83" t="s">
        <v>252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>
        <v>285</v>
      </c>
      <c r="O8" s="79"/>
      <c r="P8" s="79"/>
      <c r="Q8" s="79"/>
      <c r="R8" s="81">
        <f>SUM(D8:Q8)</f>
        <v>285</v>
      </c>
      <c r="S8" s="82">
        <f>COUNT(D8:Q8)</f>
        <v>1</v>
      </c>
      <c r="T8" s="75"/>
      <c r="U8" s="75"/>
    </row>
    <row r="9" spans="1:21" ht="15" x14ac:dyDescent="0.25">
      <c r="A9" s="79"/>
      <c r="B9" s="83" t="s">
        <v>39</v>
      </c>
      <c r="C9" s="83" t="s">
        <v>19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>
        <v>245</v>
      </c>
      <c r="P9" s="79"/>
      <c r="Q9" s="79"/>
      <c r="R9" s="81">
        <f>SUM(D9:Q9)</f>
        <v>245</v>
      </c>
      <c r="S9" s="82">
        <f>COUNT(D9:Q9)</f>
        <v>1</v>
      </c>
      <c r="T9" s="75"/>
      <c r="U9" s="75"/>
    </row>
    <row r="10" spans="1:21" ht="15" x14ac:dyDescent="0.25">
      <c r="A10" s="79"/>
      <c r="B10" s="83" t="s">
        <v>140</v>
      </c>
      <c r="C10" s="83" t="s">
        <v>141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>
        <v>1</v>
      </c>
      <c r="Q10" s="79"/>
      <c r="R10" s="81">
        <f>SUM(D10:Q10)</f>
        <v>1</v>
      </c>
      <c r="S10" s="82">
        <f>COUNT(D10:Q10)</f>
        <v>1</v>
      </c>
      <c r="T10" s="75"/>
      <c r="U10" s="75"/>
    </row>
  </sheetData>
  <conditionalFormatting sqref="D2:Q7">
    <cfRule type="expression" dxfId="5" priority="1" stopIfTrue="1">
      <formula>NOT(ISERROR(SEARCH("s",D2)))</formula>
    </cfRule>
  </conditionalFormatting>
  <conditionalFormatting sqref="S1">
    <cfRule type="cellIs" dxfId="4" priority="2" stopIfTrue="1" operator="greaterThan">
      <formula>10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5851-73B4-4A76-BA52-BB14166E814B}">
  <dimension ref="A1:T13"/>
  <sheetViews>
    <sheetView workbookViewId="0">
      <selection activeCell="A5" sqref="A5:A13"/>
    </sheetView>
  </sheetViews>
  <sheetFormatPr baseColWidth="10" defaultRowHeight="12.75" x14ac:dyDescent="0.2"/>
  <cols>
    <col min="1" max="1" width="6.7109375" customWidth="1"/>
    <col min="2" max="3" width="13" customWidth="1"/>
    <col min="4" max="20" width="7.28515625" customWidth="1"/>
  </cols>
  <sheetData>
    <row r="1" spans="1:20" ht="123" x14ac:dyDescent="0.2">
      <c r="A1" s="67" t="s">
        <v>0</v>
      </c>
      <c r="B1" s="68" t="s">
        <v>1</v>
      </c>
      <c r="C1" s="69" t="s">
        <v>2</v>
      </c>
      <c r="D1" s="70" t="s">
        <v>226</v>
      </c>
      <c r="E1" s="70" t="s">
        <v>227</v>
      </c>
      <c r="F1" s="70" t="s">
        <v>228</v>
      </c>
      <c r="G1" s="70" t="s">
        <v>229</v>
      </c>
      <c r="H1" s="70" t="s">
        <v>230</v>
      </c>
      <c r="I1" s="71" t="s">
        <v>231</v>
      </c>
      <c r="J1" s="71" t="s">
        <v>232</v>
      </c>
      <c r="K1" s="71" t="s">
        <v>233</v>
      </c>
      <c r="L1" s="71" t="s">
        <v>234</v>
      </c>
      <c r="M1" s="71" t="s">
        <v>235</v>
      </c>
      <c r="N1" s="71" t="s">
        <v>236</v>
      </c>
      <c r="O1" s="71" t="s">
        <v>237</v>
      </c>
      <c r="P1" s="71" t="s">
        <v>238</v>
      </c>
      <c r="Q1" s="72" t="s">
        <v>4</v>
      </c>
      <c r="R1" s="73" t="s">
        <v>46</v>
      </c>
      <c r="S1" s="9"/>
      <c r="T1" s="9"/>
    </row>
    <row r="2" spans="1:20" ht="15" x14ac:dyDescent="0.25">
      <c r="A2" s="77">
        <v>1</v>
      </c>
      <c r="B2" s="76" t="s">
        <v>53</v>
      </c>
      <c r="C2" s="76" t="s">
        <v>64</v>
      </c>
      <c r="D2" s="74" t="s">
        <v>242</v>
      </c>
      <c r="E2" s="74" t="s">
        <v>248</v>
      </c>
      <c r="F2" s="74" t="s">
        <v>242</v>
      </c>
      <c r="G2" s="74">
        <v>490</v>
      </c>
      <c r="H2" s="74">
        <v>285</v>
      </c>
      <c r="I2" s="74">
        <v>285</v>
      </c>
      <c r="J2" s="74">
        <v>285</v>
      </c>
      <c r="K2" s="74">
        <v>500</v>
      </c>
      <c r="L2" s="74"/>
      <c r="M2" s="74" t="s">
        <v>248</v>
      </c>
      <c r="N2" s="74" t="s">
        <v>248</v>
      </c>
      <c r="O2" s="74">
        <v>495</v>
      </c>
      <c r="P2" s="74">
        <v>280</v>
      </c>
      <c r="Q2" s="88">
        <f t="shared" ref="Q2:Q13" si="0">SUM(D2:P2)</f>
        <v>2620</v>
      </c>
      <c r="R2" s="89">
        <f t="shared" ref="R2:R13" si="1">COUNT(D2:P2)</f>
        <v>7</v>
      </c>
      <c r="S2" s="75"/>
      <c r="T2" s="75"/>
    </row>
    <row r="3" spans="1:20" ht="15" x14ac:dyDescent="0.25">
      <c r="A3" s="77">
        <v>2</v>
      </c>
      <c r="B3" s="76" t="s">
        <v>62</v>
      </c>
      <c r="C3" s="76" t="s">
        <v>63</v>
      </c>
      <c r="D3" s="74">
        <v>290</v>
      </c>
      <c r="E3" s="74">
        <v>480</v>
      </c>
      <c r="F3" s="74" t="s">
        <v>253</v>
      </c>
      <c r="G3" s="74">
        <v>275</v>
      </c>
      <c r="H3" s="74">
        <v>265</v>
      </c>
      <c r="I3" s="74" t="s">
        <v>242</v>
      </c>
      <c r="J3" s="74"/>
      <c r="K3" s="74">
        <v>295</v>
      </c>
      <c r="L3" s="74">
        <v>480</v>
      </c>
      <c r="M3" s="74" t="s">
        <v>248</v>
      </c>
      <c r="N3" s="74"/>
      <c r="O3" s="74" t="s">
        <v>242</v>
      </c>
      <c r="P3" s="74">
        <v>290</v>
      </c>
      <c r="Q3" s="88">
        <f t="shared" si="0"/>
        <v>2375</v>
      </c>
      <c r="R3" s="89">
        <f t="shared" si="1"/>
        <v>7</v>
      </c>
      <c r="S3" s="75"/>
      <c r="T3" s="75"/>
    </row>
    <row r="4" spans="1:20" ht="15" x14ac:dyDescent="0.25">
      <c r="A4" s="74"/>
      <c r="B4" s="76"/>
      <c r="C4" s="76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8"/>
      <c r="R4" s="74"/>
      <c r="S4" s="75"/>
      <c r="T4" s="75"/>
    </row>
    <row r="5" spans="1:20" ht="15" x14ac:dyDescent="0.25">
      <c r="A5" s="79"/>
      <c r="B5" s="80" t="s">
        <v>254</v>
      </c>
      <c r="C5" s="80" t="s">
        <v>255</v>
      </c>
      <c r="D5" s="79">
        <v>275</v>
      </c>
      <c r="E5" s="79"/>
      <c r="F5" s="79"/>
      <c r="G5" s="79"/>
      <c r="H5" s="79"/>
      <c r="I5" s="79"/>
      <c r="J5" s="79"/>
      <c r="K5" s="79"/>
      <c r="L5" s="79"/>
      <c r="M5" s="79">
        <v>500</v>
      </c>
      <c r="N5" s="79"/>
      <c r="O5" s="79">
        <v>280</v>
      </c>
      <c r="P5" s="79"/>
      <c r="Q5" s="81">
        <f t="shared" si="0"/>
        <v>1055</v>
      </c>
      <c r="R5" s="82">
        <f t="shared" si="1"/>
        <v>3</v>
      </c>
      <c r="S5" s="75"/>
      <c r="T5" s="75"/>
    </row>
    <row r="6" spans="1:20" ht="15" x14ac:dyDescent="0.25">
      <c r="A6" s="79"/>
      <c r="B6" s="80" t="s">
        <v>256</v>
      </c>
      <c r="C6" s="80" t="s">
        <v>20</v>
      </c>
      <c r="D6" s="79">
        <v>285</v>
      </c>
      <c r="E6" s="79">
        <v>290</v>
      </c>
      <c r="F6" s="79">
        <v>270</v>
      </c>
      <c r="G6" s="79">
        <v>1</v>
      </c>
      <c r="H6" s="79"/>
      <c r="I6" s="79"/>
      <c r="J6" s="79"/>
      <c r="K6" s="79"/>
      <c r="L6" s="79"/>
      <c r="M6" s="79"/>
      <c r="N6" s="79"/>
      <c r="O6" s="79"/>
      <c r="P6" s="79"/>
      <c r="Q6" s="81">
        <f t="shared" si="0"/>
        <v>846</v>
      </c>
      <c r="R6" s="82">
        <f t="shared" si="1"/>
        <v>4</v>
      </c>
      <c r="S6" s="75"/>
      <c r="T6" s="75"/>
    </row>
    <row r="7" spans="1:20" ht="15" x14ac:dyDescent="0.25">
      <c r="A7" s="79"/>
      <c r="B7" s="83" t="s">
        <v>257</v>
      </c>
      <c r="C7" s="83" t="s">
        <v>258</v>
      </c>
      <c r="D7" s="79"/>
      <c r="E7" s="79"/>
      <c r="F7" s="79"/>
      <c r="G7" s="79"/>
      <c r="H7" s="79"/>
      <c r="I7" s="79">
        <v>495</v>
      </c>
      <c r="J7" s="79"/>
      <c r="K7" s="79"/>
      <c r="L7" s="79"/>
      <c r="M7" s="79"/>
      <c r="N7" s="79">
        <v>265</v>
      </c>
      <c r="O7" s="79"/>
      <c r="P7" s="79"/>
      <c r="Q7" s="81">
        <f t="shared" si="0"/>
        <v>760</v>
      </c>
      <c r="R7" s="82">
        <f t="shared" si="1"/>
        <v>2</v>
      </c>
      <c r="S7" s="75"/>
      <c r="T7" s="75"/>
    </row>
    <row r="8" spans="1:20" ht="15" x14ac:dyDescent="0.25">
      <c r="A8" s="79"/>
      <c r="B8" s="84" t="s">
        <v>140</v>
      </c>
      <c r="C8" s="84" t="s">
        <v>259</v>
      </c>
      <c r="D8" s="85"/>
      <c r="E8" s="85"/>
      <c r="F8" s="85"/>
      <c r="G8" s="85"/>
      <c r="H8" s="85"/>
      <c r="I8" s="85">
        <v>275</v>
      </c>
      <c r="J8" s="85"/>
      <c r="K8" s="85"/>
      <c r="L8" s="85"/>
      <c r="M8" s="85"/>
      <c r="N8" s="85">
        <v>295</v>
      </c>
      <c r="O8" s="85"/>
      <c r="P8" s="85"/>
      <c r="Q8" s="81">
        <f t="shared" si="0"/>
        <v>570</v>
      </c>
      <c r="R8" s="82">
        <f t="shared" si="1"/>
        <v>2</v>
      </c>
      <c r="S8" s="75"/>
      <c r="T8" s="75"/>
    </row>
    <row r="9" spans="1:20" ht="15" x14ac:dyDescent="0.25">
      <c r="A9" s="79"/>
      <c r="B9" s="83" t="s">
        <v>260</v>
      </c>
      <c r="C9" s="83" t="s">
        <v>261</v>
      </c>
      <c r="D9" s="79"/>
      <c r="E9" s="79"/>
      <c r="F9" s="79"/>
      <c r="G9" s="79"/>
      <c r="H9" s="79"/>
      <c r="I9" s="79"/>
      <c r="J9" s="79"/>
      <c r="K9" s="79"/>
      <c r="L9" s="79">
        <v>265</v>
      </c>
      <c r="M9" s="79"/>
      <c r="N9" s="79">
        <v>260</v>
      </c>
      <c r="O9" s="79"/>
      <c r="P9" s="79"/>
      <c r="Q9" s="81">
        <f t="shared" si="0"/>
        <v>525</v>
      </c>
      <c r="R9" s="82">
        <f t="shared" si="1"/>
        <v>2</v>
      </c>
      <c r="S9" s="75"/>
      <c r="T9" s="75"/>
    </row>
    <row r="10" spans="1:20" ht="15" x14ac:dyDescent="0.25">
      <c r="A10" s="79"/>
      <c r="B10" s="83" t="s">
        <v>262</v>
      </c>
      <c r="C10" s="83" t="s">
        <v>263</v>
      </c>
      <c r="D10" s="79"/>
      <c r="E10" s="79"/>
      <c r="F10" s="79"/>
      <c r="G10" s="79"/>
      <c r="H10" s="79"/>
      <c r="I10" s="79"/>
      <c r="J10" s="79"/>
      <c r="K10" s="79"/>
      <c r="L10" s="79">
        <v>1</v>
      </c>
      <c r="M10" s="79"/>
      <c r="N10" s="79">
        <v>285</v>
      </c>
      <c r="O10" s="79"/>
      <c r="P10" s="79"/>
      <c r="Q10" s="81">
        <f t="shared" si="0"/>
        <v>286</v>
      </c>
      <c r="R10" s="82">
        <f t="shared" si="1"/>
        <v>2</v>
      </c>
      <c r="S10" s="75"/>
      <c r="T10" s="75"/>
    </row>
    <row r="11" spans="1:20" ht="15" x14ac:dyDescent="0.25">
      <c r="A11" s="79"/>
      <c r="B11" s="84" t="s">
        <v>264</v>
      </c>
      <c r="C11" s="84" t="s">
        <v>265</v>
      </c>
      <c r="D11" s="85"/>
      <c r="E11" s="85"/>
      <c r="F11" s="85"/>
      <c r="G11" s="85"/>
      <c r="H11" s="85"/>
      <c r="I11" s="85">
        <v>270</v>
      </c>
      <c r="J11" s="85"/>
      <c r="K11" s="85"/>
      <c r="L11" s="85"/>
      <c r="M11" s="85"/>
      <c r="N11" s="85">
        <v>1</v>
      </c>
      <c r="O11" s="85"/>
      <c r="P11" s="85"/>
      <c r="Q11" s="81">
        <f t="shared" si="0"/>
        <v>271</v>
      </c>
      <c r="R11" s="82">
        <f t="shared" si="1"/>
        <v>2</v>
      </c>
      <c r="S11" s="75"/>
      <c r="T11" s="75"/>
    </row>
    <row r="12" spans="1:20" ht="15" x14ac:dyDescent="0.25">
      <c r="A12" s="79"/>
      <c r="B12" s="83" t="s">
        <v>260</v>
      </c>
      <c r="C12" s="83" t="s">
        <v>266</v>
      </c>
      <c r="D12" s="79"/>
      <c r="E12" s="79"/>
      <c r="F12" s="79">
        <v>255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1">
        <f t="shared" si="0"/>
        <v>255</v>
      </c>
      <c r="R12" s="82">
        <f t="shared" si="1"/>
        <v>1</v>
      </c>
      <c r="S12" s="75"/>
      <c r="T12" s="75"/>
    </row>
    <row r="13" spans="1:20" ht="15" x14ac:dyDescent="0.25">
      <c r="A13" s="79"/>
      <c r="B13" s="80" t="s">
        <v>267</v>
      </c>
      <c r="C13" s="80" t="s">
        <v>268</v>
      </c>
      <c r="D13" s="79">
        <v>1</v>
      </c>
      <c r="E13" s="79"/>
      <c r="F13" s="79"/>
      <c r="G13" s="79"/>
      <c r="H13" s="79">
        <v>1</v>
      </c>
      <c r="I13" s="79"/>
      <c r="J13" s="79"/>
      <c r="K13" s="79"/>
      <c r="L13" s="79"/>
      <c r="M13" s="79"/>
      <c r="N13" s="79"/>
      <c r="O13" s="79"/>
      <c r="P13" s="79"/>
      <c r="Q13" s="81">
        <f t="shared" si="0"/>
        <v>2</v>
      </c>
      <c r="R13" s="82">
        <f t="shared" si="1"/>
        <v>2</v>
      </c>
      <c r="S13" s="75"/>
      <c r="T13" s="75"/>
    </row>
  </sheetData>
  <conditionalFormatting sqref="D2:P6">
    <cfRule type="expression" dxfId="3" priority="2" stopIfTrue="1">
      <formula>NOT(ISERROR(SEARCH("s",D2)))</formula>
    </cfRule>
  </conditionalFormatting>
  <conditionalFormatting sqref="R1">
    <cfRule type="cellIs" dxfId="2" priority="1" stopIfTrue="1" operator="greaterThan">
      <formula>10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DF54-0C82-42BB-9755-7967B1A60629}">
  <dimension ref="A1:Q10"/>
  <sheetViews>
    <sheetView workbookViewId="0">
      <selection activeCell="A6" sqref="A6:A10"/>
    </sheetView>
  </sheetViews>
  <sheetFormatPr baseColWidth="10" defaultRowHeight="12.75" x14ac:dyDescent="0.2"/>
  <cols>
    <col min="1" max="1" width="6.42578125" customWidth="1"/>
    <col min="2" max="2" width="12.42578125" customWidth="1"/>
    <col min="3" max="3" width="12.140625" customWidth="1"/>
    <col min="4" max="18" width="6.85546875" customWidth="1"/>
  </cols>
  <sheetData>
    <row r="1" spans="1:17" ht="123" x14ac:dyDescent="0.2">
      <c r="A1" s="67" t="s">
        <v>0</v>
      </c>
      <c r="B1" s="68" t="s">
        <v>1</v>
      </c>
      <c r="C1" s="69" t="s">
        <v>2</v>
      </c>
      <c r="D1" s="70" t="s">
        <v>226</v>
      </c>
      <c r="E1" s="70" t="s">
        <v>227</v>
      </c>
      <c r="F1" s="70" t="s">
        <v>228</v>
      </c>
      <c r="G1" s="70" t="s">
        <v>229</v>
      </c>
      <c r="H1" s="71" t="s">
        <v>231</v>
      </c>
      <c r="I1" s="71" t="s">
        <v>232</v>
      </c>
      <c r="J1" s="71" t="s">
        <v>234</v>
      </c>
      <c r="K1" s="71" t="s">
        <v>235</v>
      </c>
      <c r="L1" s="71" t="s">
        <v>236</v>
      </c>
      <c r="M1" s="71" t="s">
        <v>237</v>
      </c>
      <c r="N1" s="71" t="s">
        <v>238</v>
      </c>
      <c r="O1" s="72" t="s">
        <v>4</v>
      </c>
      <c r="P1" s="73" t="s">
        <v>17</v>
      </c>
      <c r="Q1" s="9"/>
    </row>
    <row r="2" spans="1:17" ht="15" x14ac:dyDescent="0.25">
      <c r="A2" s="77">
        <v>1</v>
      </c>
      <c r="B2" s="76" t="s">
        <v>72</v>
      </c>
      <c r="C2" s="76" t="s">
        <v>73</v>
      </c>
      <c r="D2" s="74">
        <v>500</v>
      </c>
      <c r="E2" s="74">
        <v>500</v>
      </c>
      <c r="F2" s="74"/>
      <c r="G2" s="74">
        <v>500</v>
      </c>
      <c r="H2" s="74">
        <v>500</v>
      </c>
      <c r="I2" s="74">
        <v>500</v>
      </c>
      <c r="J2" s="74" t="s">
        <v>253</v>
      </c>
      <c r="K2" s="74"/>
      <c r="L2" s="74">
        <v>500</v>
      </c>
      <c r="M2" s="74"/>
      <c r="N2" s="74" t="s">
        <v>269</v>
      </c>
      <c r="O2" s="88">
        <f t="shared" ref="O2:O10" si="0">SUM(D2:N2)</f>
        <v>3000</v>
      </c>
      <c r="P2" s="89">
        <f t="shared" ref="P2:P10" si="1">COUNT(D2:N2)</f>
        <v>6</v>
      </c>
      <c r="Q2" s="75"/>
    </row>
    <row r="3" spans="1:17" ht="15" x14ac:dyDescent="0.25">
      <c r="A3" s="77">
        <v>2</v>
      </c>
      <c r="B3" s="76" t="s">
        <v>26</v>
      </c>
      <c r="C3" s="76" t="s">
        <v>27</v>
      </c>
      <c r="D3" s="74">
        <v>490</v>
      </c>
      <c r="E3" s="74" t="s">
        <v>270</v>
      </c>
      <c r="F3" s="74"/>
      <c r="G3" s="74"/>
      <c r="H3" s="74">
        <v>490</v>
      </c>
      <c r="I3" s="74">
        <v>285</v>
      </c>
      <c r="J3" s="74" t="s">
        <v>271</v>
      </c>
      <c r="K3" s="74">
        <v>300</v>
      </c>
      <c r="L3" s="74">
        <v>490</v>
      </c>
      <c r="M3" s="74">
        <v>300</v>
      </c>
      <c r="N3" s="74" t="s">
        <v>241</v>
      </c>
      <c r="O3" s="88">
        <f t="shared" si="0"/>
        <v>2355</v>
      </c>
      <c r="P3" s="89">
        <f t="shared" si="1"/>
        <v>6</v>
      </c>
      <c r="Q3" s="75"/>
    </row>
    <row r="4" spans="1:17" ht="15" x14ac:dyDescent="0.25">
      <c r="A4" s="77">
        <v>3</v>
      </c>
      <c r="B4" s="76" t="s">
        <v>272</v>
      </c>
      <c r="C4" s="76" t="s">
        <v>273</v>
      </c>
      <c r="D4" s="74">
        <v>275</v>
      </c>
      <c r="E4" s="74">
        <v>280</v>
      </c>
      <c r="F4" s="74">
        <v>300</v>
      </c>
      <c r="G4" s="74"/>
      <c r="H4" s="74"/>
      <c r="I4" s="74" t="s">
        <v>242</v>
      </c>
      <c r="J4" s="74">
        <v>285</v>
      </c>
      <c r="K4" s="74" t="s">
        <v>248</v>
      </c>
      <c r="L4" s="74"/>
      <c r="M4" s="74">
        <v>280</v>
      </c>
      <c r="N4" s="74">
        <v>260</v>
      </c>
      <c r="O4" s="88">
        <f t="shared" si="0"/>
        <v>1680</v>
      </c>
      <c r="P4" s="89">
        <f t="shared" si="1"/>
        <v>6</v>
      </c>
      <c r="Q4" s="75"/>
    </row>
    <row r="5" spans="1:17" ht="15" x14ac:dyDescent="0.25">
      <c r="A5" s="74"/>
      <c r="B5" s="76"/>
      <c r="C5" s="76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8"/>
      <c r="P5" s="74"/>
      <c r="Q5" s="75"/>
    </row>
    <row r="6" spans="1:17" ht="15" x14ac:dyDescent="0.25">
      <c r="A6" s="79"/>
      <c r="B6" s="83" t="s">
        <v>274</v>
      </c>
      <c r="C6" s="83" t="s">
        <v>275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>
        <v>480</v>
      </c>
      <c r="O6" s="81">
        <f t="shared" si="0"/>
        <v>480</v>
      </c>
      <c r="P6" s="82">
        <f t="shared" si="1"/>
        <v>1</v>
      </c>
      <c r="Q6" s="75"/>
    </row>
    <row r="7" spans="1:17" ht="15" x14ac:dyDescent="0.25">
      <c r="A7" s="79"/>
      <c r="B7" s="83" t="s">
        <v>257</v>
      </c>
      <c r="C7" s="83" t="s">
        <v>258</v>
      </c>
      <c r="D7" s="79"/>
      <c r="E7" s="79"/>
      <c r="F7" s="79"/>
      <c r="G7" s="79"/>
      <c r="H7" s="79">
        <v>295</v>
      </c>
      <c r="I7" s="79"/>
      <c r="J7" s="79"/>
      <c r="K7" s="79"/>
      <c r="L7" s="79"/>
      <c r="M7" s="79"/>
      <c r="N7" s="79"/>
      <c r="O7" s="81">
        <f t="shared" si="0"/>
        <v>295</v>
      </c>
      <c r="P7" s="82">
        <f t="shared" si="1"/>
        <v>1</v>
      </c>
      <c r="Q7" s="75"/>
    </row>
    <row r="8" spans="1:17" ht="15" x14ac:dyDescent="0.25">
      <c r="A8" s="79"/>
      <c r="B8" s="83" t="s">
        <v>276</v>
      </c>
      <c r="C8" s="83" t="s">
        <v>245</v>
      </c>
      <c r="D8" s="79">
        <v>270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81">
        <f t="shared" si="0"/>
        <v>270</v>
      </c>
      <c r="P8" s="82">
        <f t="shared" si="1"/>
        <v>1</v>
      </c>
      <c r="Q8" s="75"/>
    </row>
    <row r="9" spans="1:17" ht="15" x14ac:dyDescent="0.25">
      <c r="A9" s="79"/>
      <c r="B9" s="83" t="s">
        <v>277</v>
      </c>
      <c r="C9" s="83" t="s">
        <v>278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>
        <v>255</v>
      </c>
      <c r="O9" s="81">
        <f t="shared" si="0"/>
        <v>255</v>
      </c>
      <c r="P9" s="82">
        <f t="shared" si="1"/>
        <v>1</v>
      </c>
      <c r="Q9" s="75"/>
    </row>
    <row r="10" spans="1:17" ht="15" x14ac:dyDescent="0.25">
      <c r="A10" s="79"/>
      <c r="B10" s="83" t="s">
        <v>279</v>
      </c>
      <c r="C10" s="83" t="s">
        <v>280</v>
      </c>
      <c r="D10" s="79"/>
      <c r="E10" s="79"/>
      <c r="F10" s="79"/>
      <c r="G10" s="79"/>
      <c r="H10" s="79">
        <v>1</v>
      </c>
      <c r="I10" s="79"/>
      <c r="J10" s="79"/>
      <c r="K10" s="79"/>
      <c r="L10" s="79"/>
      <c r="M10" s="79"/>
      <c r="N10" s="79"/>
      <c r="O10" s="81">
        <f t="shared" si="0"/>
        <v>1</v>
      </c>
      <c r="P10" s="82">
        <f t="shared" si="1"/>
        <v>1</v>
      </c>
      <c r="Q10" s="75"/>
    </row>
  </sheetData>
  <conditionalFormatting sqref="D2:N6">
    <cfRule type="expression" dxfId="1" priority="2" stopIfTrue="1">
      <formula>NOT(ISERROR(SEARCH("s",D2)))</formula>
    </cfRule>
  </conditionalFormatting>
  <conditionalFormatting sqref="P1">
    <cfRule type="cellIs" dxfId="0" priority="1" stopIfTrue="1" operator="greaterThan">
      <formula>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9"/>
  <sheetViews>
    <sheetView zoomScaleNormal="100" zoomScalePageLayoutView="60" workbookViewId="0">
      <selection activeCell="N27" sqref="N27"/>
    </sheetView>
  </sheetViews>
  <sheetFormatPr baseColWidth="10" defaultColWidth="11.5703125" defaultRowHeight="12.75" x14ac:dyDescent="0.2"/>
  <cols>
    <col min="1" max="1" width="6.140625" customWidth="1"/>
    <col min="2" max="2" width="13.7109375" customWidth="1"/>
    <col min="3" max="3" width="15.7109375" customWidth="1"/>
    <col min="4" max="4" width="27.85546875" customWidth="1"/>
    <col min="5" max="10" width="7.28515625" customWidth="1"/>
  </cols>
  <sheetData>
    <row r="1" spans="1:1023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17</v>
      </c>
      <c r="G1" s="6" t="s">
        <v>5</v>
      </c>
      <c r="H1" s="7" t="s">
        <v>6</v>
      </c>
      <c r="I1" s="6" t="s">
        <v>7</v>
      </c>
      <c r="J1" s="8" t="s">
        <v>8</v>
      </c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ht="14.25" x14ac:dyDescent="0.2">
      <c r="A2" s="66">
        <v>1</v>
      </c>
      <c r="B2" s="12" t="s">
        <v>72</v>
      </c>
      <c r="C2" s="12" t="s">
        <v>73</v>
      </c>
      <c r="D2" s="12" t="s">
        <v>87</v>
      </c>
      <c r="E2" s="13">
        <v>621</v>
      </c>
      <c r="F2" s="14">
        <v>6</v>
      </c>
      <c r="G2" s="11">
        <v>104</v>
      </c>
      <c r="H2" s="12">
        <v>103</v>
      </c>
      <c r="I2" s="11">
        <f t="shared" ref="I2:I8" si="0">G2+H2</f>
        <v>207</v>
      </c>
      <c r="J2" s="15">
        <f t="shared" ref="J2:J8" si="1">E2+I2</f>
        <v>828</v>
      </c>
    </row>
    <row r="3" spans="1:1023" ht="14.25" x14ac:dyDescent="0.2">
      <c r="A3" s="66">
        <v>2</v>
      </c>
      <c r="B3" s="12" t="s">
        <v>9</v>
      </c>
      <c r="C3" s="12" t="s">
        <v>24</v>
      </c>
      <c r="D3" s="12" t="s">
        <v>32</v>
      </c>
      <c r="E3" s="13">
        <v>614</v>
      </c>
      <c r="F3" s="14">
        <v>6</v>
      </c>
      <c r="G3" s="11">
        <v>101</v>
      </c>
      <c r="H3" s="12">
        <v>99</v>
      </c>
      <c r="I3" s="11">
        <f t="shared" si="0"/>
        <v>200</v>
      </c>
      <c r="J3" s="15">
        <f t="shared" si="1"/>
        <v>814</v>
      </c>
    </row>
    <row r="4" spans="1:1023" ht="14.25" x14ac:dyDescent="0.2">
      <c r="A4" s="66">
        <v>3</v>
      </c>
      <c r="B4" s="12" t="s">
        <v>33</v>
      </c>
      <c r="C4" s="12" t="s">
        <v>34</v>
      </c>
      <c r="D4" s="12" t="s">
        <v>35</v>
      </c>
      <c r="E4" s="13">
        <v>610</v>
      </c>
      <c r="F4" s="14">
        <v>6</v>
      </c>
      <c r="G4" s="11">
        <v>99</v>
      </c>
      <c r="H4" s="12">
        <v>97</v>
      </c>
      <c r="I4" s="11">
        <f>G4+H4</f>
        <v>196</v>
      </c>
      <c r="J4" s="15">
        <f>E4+I4</f>
        <v>806</v>
      </c>
    </row>
    <row r="5" spans="1:1023" ht="14.25" x14ac:dyDescent="0.2">
      <c r="A5" s="11"/>
      <c r="B5" s="12"/>
      <c r="C5" s="12"/>
      <c r="D5" s="12"/>
      <c r="E5" s="11"/>
      <c r="F5" s="11"/>
      <c r="G5" s="11"/>
      <c r="H5" s="12"/>
      <c r="I5" s="11"/>
      <c r="J5" s="11"/>
    </row>
    <row r="6" spans="1:1023" ht="14.25" x14ac:dyDescent="0.2">
      <c r="A6" s="90"/>
      <c r="B6" s="42" t="s">
        <v>29</v>
      </c>
      <c r="C6" s="42" t="s">
        <v>30</v>
      </c>
      <c r="D6" s="42" t="s">
        <v>31</v>
      </c>
      <c r="E6" s="37">
        <v>606</v>
      </c>
      <c r="F6" s="37">
        <v>6</v>
      </c>
      <c r="G6" s="37">
        <v>97</v>
      </c>
      <c r="H6" s="42">
        <v>101</v>
      </c>
      <c r="I6" s="37">
        <f t="shared" si="0"/>
        <v>198</v>
      </c>
      <c r="J6" s="37">
        <f t="shared" si="1"/>
        <v>804</v>
      </c>
    </row>
    <row r="7" spans="1:1023" ht="14.25" x14ac:dyDescent="0.2">
      <c r="A7" s="37"/>
      <c r="B7" s="42" t="s">
        <v>26</v>
      </c>
      <c r="C7" s="42" t="s">
        <v>27</v>
      </c>
      <c r="D7" s="42" t="s">
        <v>28</v>
      </c>
      <c r="E7" s="37">
        <v>599</v>
      </c>
      <c r="F7" s="37">
        <v>6</v>
      </c>
      <c r="G7" s="37">
        <v>102</v>
      </c>
      <c r="H7" s="42">
        <v>95</v>
      </c>
      <c r="I7" s="37">
        <f t="shared" si="0"/>
        <v>197</v>
      </c>
      <c r="J7" s="37">
        <f t="shared" si="1"/>
        <v>796</v>
      </c>
    </row>
    <row r="8" spans="1:1023" ht="14.25" x14ac:dyDescent="0.2">
      <c r="A8" s="37"/>
      <c r="B8" s="65" t="s">
        <v>9</v>
      </c>
      <c r="C8" s="65" t="s">
        <v>24</v>
      </c>
      <c r="D8" s="65" t="s">
        <v>89</v>
      </c>
      <c r="E8" s="37">
        <v>583</v>
      </c>
      <c r="F8" s="37">
        <v>6</v>
      </c>
      <c r="G8" s="37">
        <v>94</v>
      </c>
      <c r="H8" s="42">
        <v>96</v>
      </c>
      <c r="I8" s="37">
        <f t="shared" si="0"/>
        <v>190</v>
      </c>
      <c r="J8" s="37">
        <f t="shared" si="1"/>
        <v>773</v>
      </c>
    </row>
    <row r="9" spans="1:1023" ht="14.25" x14ac:dyDescent="0.2">
      <c r="A9" s="37"/>
      <c r="B9" s="42" t="s">
        <v>72</v>
      </c>
      <c r="C9" s="42" t="s">
        <v>73</v>
      </c>
      <c r="D9" s="42" t="s">
        <v>88</v>
      </c>
      <c r="E9" s="37">
        <v>619</v>
      </c>
      <c r="F9" s="37">
        <v>6</v>
      </c>
      <c r="G9" s="37">
        <v>95</v>
      </c>
      <c r="H9" s="42">
        <v>98</v>
      </c>
      <c r="I9" s="37">
        <f>G9+H9</f>
        <v>193</v>
      </c>
      <c r="J9" s="37">
        <f>E9+I9</f>
        <v>812</v>
      </c>
    </row>
  </sheetData>
  <sortState xmlns:xlrd2="http://schemas.microsoft.com/office/spreadsheetml/2017/richdata2" ref="A2:J8">
    <sortCondition descending="1" ref="J2:J8"/>
  </sortState>
  <conditionalFormatting sqref="F1">
    <cfRule type="cellIs" dxfId="13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11"/>
  <sheetViews>
    <sheetView tabSelected="1" zoomScaleNormal="100" zoomScalePageLayoutView="60" workbookViewId="0">
      <selection activeCell="D16" sqref="D16"/>
    </sheetView>
  </sheetViews>
  <sheetFormatPr baseColWidth="10" defaultColWidth="11.5703125" defaultRowHeight="12.75" x14ac:dyDescent="0.2"/>
  <cols>
    <col min="1" max="1" width="4.7109375" customWidth="1"/>
    <col min="2" max="2" width="16.7109375" customWidth="1"/>
    <col min="4" max="4" width="30.28515625" customWidth="1"/>
    <col min="5" max="6" width="5.7109375" customWidth="1"/>
    <col min="7" max="10" width="7.140625" customWidth="1"/>
  </cols>
  <sheetData>
    <row r="1" spans="1:1021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10" t="s">
        <v>8</v>
      </c>
      <c r="ALV1"/>
      <c r="ALW1"/>
      <c r="ALX1"/>
      <c r="ALY1"/>
      <c r="ALZ1"/>
      <c r="AMA1"/>
      <c r="AMB1"/>
      <c r="AMC1"/>
      <c r="AMD1"/>
      <c r="AME1"/>
      <c r="AMF1"/>
      <c r="AMG1"/>
    </row>
    <row r="2" spans="1:1021" ht="14.25" x14ac:dyDescent="0.2">
      <c r="A2" s="16">
        <v>1</v>
      </c>
      <c r="B2" s="23" t="s">
        <v>96</v>
      </c>
      <c r="C2" s="23" t="s">
        <v>97</v>
      </c>
      <c r="D2" s="23" t="s">
        <v>98</v>
      </c>
      <c r="E2" s="24">
        <v>175</v>
      </c>
      <c r="F2" s="29">
        <v>7</v>
      </c>
      <c r="G2" s="11">
        <v>25</v>
      </c>
      <c r="H2" s="11">
        <v>25</v>
      </c>
      <c r="I2" s="11">
        <f>SUM(G2:H2)</f>
        <v>50</v>
      </c>
      <c r="J2" s="19">
        <f>SUM(E2+I2)</f>
        <v>225</v>
      </c>
    </row>
    <row r="3" spans="1:1021" ht="14.25" x14ac:dyDescent="0.2">
      <c r="A3" s="16">
        <v>2</v>
      </c>
      <c r="B3" s="22" t="s">
        <v>90</v>
      </c>
      <c r="C3" s="22" t="s">
        <v>91</v>
      </c>
      <c r="D3" s="22" t="s">
        <v>92</v>
      </c>
      <c r="E3" s="24">
        <v>175</v>
      </c>
      <c r="F3" s="29">
        <v>7</v>
      </c>
      <c r="G3" s="11">
        <v>25</v>
      </c>
      <c r="H3" s="11">
        <v>25</v>
      </c>
      <c r="I3" s="11">
        <f>SUM(G3:H3)</f>
        <v>50</v>
      </c>
      <c r="J3" s="19">
        <f>SUM(E3+I3)</f>
        <v>225</v>
      </c>
    </row>
    <row r="4" spans="1:1021" ht="14.25" x14ac:dyDescent="0.2">
      <c r="A4" s="16">
        <v>3</v>
      </c>
      <c r="B4" s="22" t="s">
        <v>40</v>
      </c>
      <c r="C4" s="22" t="s">
        <v>20</v>
      </c>
      <c r="D4" s="22" t="s">
        <v>41</v>
      </c>
      <c r="E4" s="24">
        <v>171</v>
      </c>
      <c r="F4" s="29">
        <v>7</v>
      </c>
      <c r="G4" s="11">
        <v>25</v>
      </c>
      <c r="H4" s="11">
        <v>25</v>
      </c>
      <c r="I4" s="11">
        <f>SUM(G4:H4)</f>
        <v>50</v>
      </c>
      <c r="J4" s="19">
        <f>SUM(E4+I4)</f>
        <v>221</v>
      </c>
    </row>
    <row r="5" spans="1:1021" ht="14.25" x14ac:dyDescent="0.2">
      <c r="A5" s="16">
        <v>4</v>
      </c>
      <c r="B5" s="22" t="s">
        <v>93</v>
      </c>
      <c r="C5" s="22" t="s">
        <v>94</v>
      </c>
      <c r="D5" s="22" t="s">
        <v>95</v>
      </c>
      <c r="E5" s="24">
        <v>175</v>
      </c>
      <c r="F5" s="29">
        <v>7</v>
      </c>
      <c r="G5" s="11">
        <v>21</v>
      </c>
      <c r="H5" s="11">
        <v>25</v>
      </c>
      <c r="I5" s="11">
        <f>SUM(G5:H5)</f>
        <v>46</v>
      </c>
      <c r="J5" s="19">
        <f>SUM(E5+I5)</f>
        <v>221</v>
      </c>
    </row>
    <row r="6" spans="1:1021" ht="14.25" x14ac:dyDescent="0.2">
      <c r="A6" s="16">
        <v>5</v>
      </c>
      <c r="B6" s="22" t="s">
        <v>103</v>
      </c>
      <c r="C6" s="22" t="s">
        <v>104</v>
      </c>
      <c r="D6" s="22" t="s">
        <v>105</v>
      </c>
      <c r="E6" s="24">
        <v>175</v>
      </c>
      <c r="F6" s="29">
        <v>7</v>
      </c>
      <c r="G6" s="11">
        <v>25</v>
      </c>
      <c r="H6" s="11">
        <v>21</v>
      </c>
      <c r="I6" s="11">
        <f>SUM(G6:H6)</f>
        <v>46</v>
      </c>
      <c r="J6" s="19">
        <f>SUM(E6+I6)</f>
        <v>221</v>
      </c>
    </row>
    <row r="7" spans="1:1021" ht="14.25" x14ac:dyDescent="0.2">
      <c r="A7" s="16">
        <v>6</v>
      </c>
      <c r="B7" s="22" t="s">
        <v>106</v>
      </c>
      <c r="C7" s="22" t="s">
        <v>107</v>
      </c>
      <c r="D7" s="22" t="s">
        <v>108</v>
      </c>
      <c r="E7" s="24">
        <v>171</v>
      </c>
      <c r="F7" s="29">
        <v>7</v>
      </c>
      <c r="G7" s="11">
        <v>21</v>
      </c>
      <c r="H7" s="11">
        <v>25</v>
      </c>
      <c r="I7" s="11">
        <f>SUM(G7:H7)</f>
        <v>46</v>
      </c>
      <c r="J7" s="19">
        <f>SUM(E7+I7)</f>
        <v>217</v>
      </c>
    </row>
    <row r="8" spans="1:1021" ht="14.25" x14ac:dyDescent="0.2">
      <c r="A8" s="16">
        <v>7</v>
      </c>
      <c r="B8" s="22" t="s">
        <v>109</v>
      </c>
      <c r="C8" s="22" t="s">
        <v>110</v>
      </c>
      <c r="D8" s="22" t="s">
        <v>111</v>
      </c>
      <c r="E8" s="24">
        <v>164</v>
      </c>
      <c r="F8" s="29">
        <v>7</v>
      </c>
      <c r="G8" s="11">
        <v>20</v>
      </c>
      <c r="H8" s="11">
        <v>18</v>
      </c>
      <c r="I8" s="11">
        <f>SUM(G8:H8)</f>
        <v>38</v>
      </c>
      <c r="J8" s="19">
        <f>SUM(E8+I8)</f>
        <v>202</v>
      </c>
    </row>
    <row r="9" spans="1:1021" ht="14.25" x14ac:dyDescent="0.2">
      <c r="A9" s="16">
        <v>8</v>
      </c>
      <c r="B9" s="22" t="s">
        <v>115</v>
      </c>
      <c r="C9" s="22" t="s">
        <v>120</v>
      </c>
      <c r="D9" s="22" t="s">
        <v>121</v>
      </c>
      <c r="E9" s="24">
        <v>102</v>
      </c>
      <c r="F9" s="29">
        <v>7</v>
      </c>
      <c r="G9" s="11">
        <v>21</v>
      </c>
      <c r="H9" s="11">
        <v>21</v>
      </c>
      <c r="I9" s="11">
        <f>SUM(G9:H9)</f>
        <v>42</v>
      </c>
      <c r="J9" s="19">
        <f>SUM(E9+I9)</f>
        <v>144</v>
      </c>
    </row>
    <row r="11" spans="1:1021" ht="14.25" x14ac:dyDescent="0.2">
      <c r="A11" s="33"/>
      <c r="B11" s="34" t="s">
        <v>96</v>
      </c>
      <c r="C11" s="34" t="s">
        <v>97</v>
      </c>
      <c r="D11" s="34" t="s">
        <v>99</v>
      </c>
      <c r="E11" s="35">
        <v>175</v>
      </c>
      <c r="F11" s="36">
        <v>7</v>
      </c>
      <c r="G11" s="37">
        <v>25</v>
      </c>
      <c r="H11" s="37">
        <v>21</v>
      </c>
      <c r="I11" s="37">
        <f>SUM(G11:H11)</f>
        <v>46</v>
      </c>
      <c r="J11" s="38">
        <f>SUM(E11+I11)</f>
        <v>221</v>
      </c>
    </row>
  </sheetData>
  <sortState xmlns:xlrd2="http://schemas.microsoft.com/office/spreadsheetml/2017/richdata2" ref="A2:J9">
    <sortCondition ref="A2:A9"/>
  </sortState>
  <conditionalFormatting sqref="F1">
    <cfRule type="cellIs" dxfId="12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C13"/>
  <sheetViews>
    <sheetView zoomScaleNormal="100" zoomScalePageLayoutView="60" workbookViewId="0">
      <selection activeCell="N1" sqref="N1"/>
    </sheetView>
  </sheetViews>
  <sheetFormatPr baseColWidth="10" defaultColWidth="11.5703125" defaultRowHeight="12.75" x14ac:dyDescent="0.2"/>
  <cols>
    <col min="1" max="1" width="4.7109375" customWidth="1"/>
    <col min="2" max="2" width="14.7109375" customWidth="1"/>
    <col min="4" max="4" width="27" customWidth="1"/>
    <col min="5" max="10" width="7.140625" customWidth="1"/>
  </cols>
  <sheetData>
    <row r="1" spans="1:1017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10" t="s">
        <v>8</v>
      </c>
      <c r="ALS1"/>
      <c r="ALT1"/>
      <c r="ALU1"/>
      <c r="ALV1"/>
      <c r="ALW1"/>
      <c r="ALX1"/>
      <c r="ALY1"/>
      <c r="ALZ1"/>
      <c r="AMA1"/>
      <c r="AMB1"/>
      <c r="AMC1"/>
    </row>
    <row r="2" spans="1:1017" ht="14.25" x14ac:dyDescent="0.2">
      <c r="A2" s="31">
        <v>1</v>
      </c>
      <c r="B2" s="20" t="s">
        <v>144</v>
      </c>
      <c r="C2" s="20" t="s">
        <v>145</v>
      </c>
      <c r="D2" s="20" t="s">
        <v>146</v>
      </c>
      <c r="E2" s="17">
        <v>764</v>
      </c>
      <c r="F2" s="18">
        <v>7</v>
      </c>
      <c r="G2" s="11">
        <v>98</v>
      </c>
      <c r="H2" s="11">
        <v>104</v>
      </c>
      <c r="I2" s="11">
        <f t="shared" ref="I2:I10" si="0">SUM(G2:H2)</f>
        <v>202</v>
      </c>
      <c r="J2" s="32">
        <f t="shared" ref="J2:J10" si="1">SUM(E2+I2)</f>
        <v>966</v>
      </c>
    </row>
    <row r="3" spans="1:1017" ht="14.25" x14ac:dyDescent="0.2">
      <c r="A3" s="31">
        <v>2</v>
      </c>
      <c r="B3" s="20" t="s">
        <v>147</v>
      </c>
      <c r="C3" s="20" t="s">
        <v>148</v>
      </c>
      <c r="D3" s="20" t="s">
        <v>149</v>
      </c>
      <c r="E3" s="17">
        <v>740</v>
      </c>
      <c r="F3" s="18">
        <v>7</v>
      </c>
      <c r="G3" s="11">
        <v>101</v>
      </c>
      <c r="H3" s="11">
        <v>98</v>
      </c>
      <c r="I3" s="11">
        <f t="shared" si="0"/>
        <v>199</v>
      </c>
      <c r="J3" s="32">
        <f t="shared" si="1"/>
        <v>939</v>
      </c>
    </row>
    <row r="4" spans="1:1017" ht="14.25" x14ac:dyDescent="0.2">
      <c r="A4" s="31">
        <v>3</v>
      </c>
      <c r="B4" s="20" t="s">
        <v>49</v>
      </c>
      <c r="C4" s="20" t="s">
        <v>50</v>
      </c>
      <c r="D4" s="20" t="s">
        <v>51</v>
      </c>
      <c r="E4" s="17">
        <v>706</v>
      </c>
      <c r="F4" s="18">
        <v>7</v>
      </c>
      <c r="G4" s="11">
        <v>95</v>
      </c>
      <c r="H4" s="11">
        <v>96</v>
      </c>
      <c r="I4" s="11">
        <f t="shared" si="0"/>
        <v>191</v>
      </c>
      <c r="J4" s="32">
        <f t="shared" si="1"/>
        <v>897</v>
      </c>
    </row>
    <row r="5" spans="1:1017" ht="14.25" x14ac:dyDescent="0.2">
      <c r="A5" s="31">
        <v>4</v>
      </c>
      <c r="B5" s="20" t="s">
        <v>153</v>
      </c>
      <c r="C5" s="20" t="s">
        <v>50</v>
      </c>
      <c r="D5" s="20" t="s">
        <v>154</v>
      </c>
      <c r="E5" s="17">
        <v>680</v>
      </c>
      <c r="F5" s="18">
        <v>7</v>
      </c>
      <c r="G5" s="11">
        <v>102</v>
      </c>
      <c r="H5" s="11">
        <v>101</v>
      </c>
      <c r="I5" s="11">
        <f t="shared" si="0"/>
        <v>203</v>
      </c>
      <c r="J5" s="32">
        <f t="shared" si="1"/>
        <v>883</v>
      </c>
    </row>
    <row r="6" spans="1:1017" ht="14.25" x14ac:dyDescent="0.2">
      <c r="A6" s="31">
        <v>5</v>
      </c>
      <c r="B6" s="20" t="s">
        <v>155</v>
      </c>
      <c r="C6" s="20" t="s">
        <v>156</v>
      </c>
      <c r="D6" s="20" t="s">
        <v>157</v>
      </c>
      <c r="E6" s="17">
        <v>673</v>
      </c>
      <c r="F6" s="18">
        <v>7</v>
      </c>
      <c r="G6" s="11">
        <v>99</v>
      </c>
      <c r="H6" s="11">
        <v>95</v>
      </c>
      <c r="I6" s="11">
        <f t="shared" si="0"/>
        <v>194</v>
      </c>
      <c r="J6" s="32">
        <f t="shared" si="1"/>
        <v>867</v>
      </c>
    </row>
    <row r="7" spans="1:1017" ht="14.25" x14ac:dyDescent="0.2">
      <c r="A7" s="31">
        <v>6</v>
      </c>
      <c r="B7" s="20" t="s">
        <v>158</v>
      </c>
      <c r="C7" s="20" t="s">
        <v>159</v>
      </c>
      <c r="D7" s="20" t="s">
        <v>160</v>
      </c>
      <c r="E7" s="17">
        <v>670</v>
      </c>
      <c r="F7" s="18">
        <v>7</v>
      </c>
      <c r="G7" s="11">
        <v>93</v>
      </c>
      <c r="H7" s="11">
        <v>99</v>
      </c>
      <c r="I7" s="11">
        <f t="shared" si="0"/>
        <v>192</v>
      </c>
      <c r="J7" s="32">
        <f t="shared" si="1"/>
        <v>862</v>
      </c>
    </row>
    <row r="8" spans="1:1017" ht="14.25" x14ac:dyDescent="0.2">
      <c r="A8" s="31">
        <v>7</v>
      </c>
      <c r="B8" s="20" t="s">
        <v>150</v>
      </c>
      <c r="C8" s="20" t="s">
        <v>151</v>
      </c>
      <c r="D8" s="20" t="s">
        <v>152</v>
      </c>
      <c r="E8" s="17">
        <v>714</v>
      </c>
      <c r="F8" s="18">
        <v>7</v>
      </c>
      <c r="G8" s="11">
        <v>105</v>
      </c>
      <c r="H8" s="11">
        <v>5</v>
      </c>
      <c r="I8" s="11">
        <f t="shared" si="0"/>
        <v>110</v>
      </c>
      <c r="J8" s="32">
        <f t="shared" si="1"/>
        <v>824</v>
      </c>
    </row>
    <row r="9" spans="1:1017" ht="14.25" x14ac:dyDescent="0.2">
      <c r="A9" s="31">
        <v>8</v>
      </c>
      <c r="B9" s="12" t="s">
        <v>29</v>
      </c>
      <c r="C9" s="12" t="s">
        <v>47</v>
      </c>
      <c r="D9" s="12" t="s">
        <v>48</v>
      </c>
      <c r="E9" s="17">
        <v>698</v>
      </c>
      <c r="F9" s="18">
        <v>7</v>
      </c>
      <c r="G9" s="11">
        <v>103</v>
      </c>
      <c r="H9" s="11">
        <v>5</v>
      </c>
      <c r="I9" s="11">
        <f t="shared" si="0"/>
        <v>108</v>
      </c>
      <c r="J9" s="32">
        <f t="shared" si="1"/>
        <v>806</v>
      </c>
    </row>
    <row r="10" spans="1:1017" ht="14.25" x14ac:dyDescent="0.2">
      <c r="A10" s="31">
        <v>9</v>
      </c>
      <c r="B10" s="20" t="s">
        <v>161</v>
      </c>
      <c r="C10" s="20" t="s">
        <v>162</v>
      </c>
      <c r="D10" s="20" t="s">
        <v>163</v>
      </c>
      <c r="E10" s="17">
        <v>464</v>
      </c>
      <c r="F10" s="18">
        <v>7</v>
      </c>
      <c r="G10" s="11">
        <v>5</v>
      </c>
      <c r="H10" s="11">
        <v>5</v>
      </c>
      <c r="I10" s="11">
        <f t="shared" si="0"/>
        <v>10</v>
      </c>
      <c r="J10" s="32">
        <f t="shared" si="1"/>
        <v>474</v>
      </c>
    </row>
    <row r="12" spans="1:1017" ht="14.25" x14ac:dyDescent="0.2">
      <c r="A12" s="39"/>
      <c r="B12" s="40" t="s">
        <v>164</v>
      </c>
      <c r="C12" s="40" t="s">
        <v>165</v>
      </c>
      <c r="D12" s="40" t="s">
        <v>166</v>
      </c>
      <c r="E12" s="37">
        <v>416</v>
      </c>
      <c r="F12" s="37">
        <v>4</v>
      </c>
      <c r="G12" s="37">
        <v>96</v>
      </c>
      <c r="H12" s="37">
        <v>102</v>
      </c>
      <c r="I12" s="37">
        <f>SUM(G12:H12)</f>
        <v>198</v>
      </c>
      <c r="J12" s="41">
        <f>SUM(E12+I12)</f>
        <v>614</v>
      </c>
    </row>
    <row r="13" spans="1:1017" ht="14.25" x14ac:dyDescent="0.2">
      <c r="A13" s="39"/>
      <c r="B13" s="42" t="s">
        <v>167</v>
      </c>
      <c r="C13" s="42" t="s">
        <v>10</v>
      </c>
      <c r="D13" s="42" t="s">
        <v>168</v>
      </c>
      <c r="E13" s="37">
        <v>303</v>
      </c>
      <c r="F13" s="37">
        <v>3</v>
      </c>
      <c r="G13" s="37">
        <v>97</v>
      </c>
      <c r="H13" s="37">
        <v>97</v>
      </c>
      <c r="I13" s="37">
        <f>SUM(G13:H13)</f>
        <v>194</v>
      </c>
      <c r="J13" s="41">
        <f>SUM(E13+I13)</f>
        <v>497</v>
      </c>
    </row>
  </sheetData>
  <sortState xmlns:xlrd2="http://schemas.microsoft.com/office/spreadsheetml/2017/richdata2" ref="A2:J10">
    <sortCondition descending="1" ref="J2:J10"/>
  </sortState>
  <conditionalFormatting sqref="F1">
    <cfRule type="cellIs" dxfId="11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C10"/>
  <sheetViews>
    <sheetView zoomScaleNormal="100" zoomScalePageLayoutView="60" workbookViewId="0">
      <selection activeCell="N9" sqref="N9"/>
    </sheetView>
  </sheetViews>
  <sheetFormatPr baseColWidth="10" defaultColWidth="11.5703125" defaultRowHeight="12.75" x14ac:dyDescent="0.2"/>
  <cols>
    <col min="1" max="1" width="4.7109375" customWidth="1"/>
    <col min="2" max="2" width="17.140625" customWidth="1"/>
    <col min="4" max="4" width="24.28515625" customWidth="1"/>
    <col min="5" max="5" width="5.7109375" customWidth="1"/>
    <col min="6" max="6" width="5.28515625" customWidth="1"/>
    <col min="7" max="10" width="7.140625" customWidth="1"/>
  </cols>
  <sheetData>
    <row r="1" spans="1:1017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10" t="s">
        <v>8</v>
      </c>
      <c r="ALS1"/>
      <c r="ALT1"/>
      <c r="ALU1"/>
      <c r="ALV1"/>
      <c r="ALW1"/>
      <c r="ALX1"/>
      <c r="ALY1"/>
      <c r="ALZ1"/>
      <c r="AMA1"/>
      <c r="AMB1"/>
      <c r="AMC1"/>
    </row>
    <row r="2" spans="1:1017" ht="14.25" x14ac:dyDescent="0.2">
      <c r="A2" s="16">
        <v>1</v>
      </c>
      <c r="B2" s="25" t="s">
        <v>122</v>
      </c>
      <c r="C2" s="22" t="s">
        <v>123</v>
      </c>
      <c r="D2" s="26" t="s">
        <v>124</v>
      </c>
      <c r="E2" s="28">
        <v>729</v>
      </c>
      <c r="F2" s="21">
        <v>7</v>
      </c>
      <c r="G2" s="11">
        <v>99</v>
      </c>
      <c r="H2" s="11">
        <v>101</v>
      </c>
      <c r="I2" s="11">
        <f t="shared" ref="I2:I10" si="0">SUM(G2:H2)</f>
        <v>200</v>
      </c>
      <c r="J2" s="19">
        <f t="shared" ref="J2:J10" si="1">SUM(E2+I2)</f>
        <v>929</v>
      </c>
    </row>
    <row r="3" spans="1:1017" ht="14.25" x14ac:dyDescent="0.2">
      <c r="A3" s="16">
        <v>2</v>
      </c>
      <c r="B3" s="25" t="s">
        <v>81</v>
      </c>
      <c r="C3" s="22" t="s">
        <v>100</v>
      </c>
      <c r="D3" s="26" t="s">
        <v>101</v>
      </c>
      <c r="E3" s="28">
        <v>709</v>
      </c>
      <c r="F3" s="21">
        <v>7</v>
      </c>
      <c r="G3" s="11">
        <v>97</v>
      </c>
      <c r="H3" s="11">
        <v>99</v>
      </c>
      <c r="I3" s="11">
        <f t="shared" si="0"/>
        <v>196</v>
      </c>
      <c r="J3" s="19">
        <f t="shared" si="1"/>
        <v>905</v>
      </c>
    </row>
    <row r="4" spans="1:1017" ht="14.25" x14ac:dyDescent="0.2">
      <c r="A4" s="16">
        <v>3</v>
      </c>
      <c r="B4" s="22" t="s">
        <v>118</v>
      </c>
      <c r="C4" s="22" t="s">
        <v>133</v>
      </c>
      <c r="D4" s="26" t="s">
        <v>119</v>
      </c>
      <c r="E4" s="28">
        <v>690</v>
      </c>
      <c r="F4" s="21">
        <v>7</v>
      </c>
      <c r="G4" s="11">
        <v>101</v>
      </c>
      <c r="H4" s="11">
        <v>104</v>
      </c>
      <c r="I4" s="11">
        <f t="shared" si="0"/>
        <v>205</v>
      </c>
      <c r="J4" s="19">
        <f t="shared" si="1"/>
        <v>895</v>
      </c>
    </row>
    <row r="5" spans="1:1017" ht="14.25" x14ac:dyDescent="0.2">
      <c r="A5" s="16">
        <v>4</v>
      </c>
      <c r="B5" s="22" t="s">
        <v>130</v>
      </c>
      <c r="C5" s="22" t="s">
        <v>131</v>
      </c>
      <c r="D5" s="26" t="s">
        <v>132</v>
      </c>
      <c r="E5" s="28">
        <v>692</v>
      </c>
      <c r="F5" s="21">
        <v>7</v>
      </c>
      <c r="G5" s="11">
        <v>98</v>
      </c>
      <c r="H5" s="11">
        <v>102</v>
      </c>
      <c r="I5" s="11">
        <f t="shared" si="0"/>
        <v>200</v>
      </c>
      <c r="J5" s="19">
        <f t="shared" si="1"/>
        <v>892</v>
      </c>
    </row>
    <row r="6" spans="1:1017" ht="14.25" x14ac:dyDescent="0.2">
      <c r="A6" s="16">
        <v>5</v>
      </c>
      <c r="B6" s="22" t="s">
        <v>112</v>
      </c>
      <c r="C6" s="22" t="s">
        <v>113</v>
      </c>
      <c r="D6" s="26" t="s">
        <v>114</v>
      </c>
      <c r="E6" s="28">
        <v>692</v>
      </c>
      <c r="F6" s="21">
        <v>7</v>
      </c>
      <c r="G6" s="11">
        <v>102</v>
      </c>
      <c r="H6" s="11">
        <v>98</v>
      </c>
      <c r="I6" s="11">
        <f t="shared" si="0"/>
        <v>200</v>
      </c>
      <c r="J6" s="19">
        <f t="shared" si="1"/>
        <v>892</v>
      </c>
    </row>
    <row r="7" spans="1:1017" ht="14.25" x14ac:dyDescent="0.2">
      <c r="A7" s="16">
        <v>6</v>
      </c>
      <c r="B7" s="22" t="s">
        <v>134</v>
      </c>
      <c r="C7" s="22" t="s">
        <v>135</v>
      </c>
      <c r="D7" s="26" t="s">
        <v>136</v>
      </c>
      <c r="E7" s="28">
        <v>632</v>
      </c>
      <c r="F7" s="21">
        <v>7</v>
      </c>
      <c r="G7" s="11">
        <v>94</v>
      </c>
      <c r="H7" s="11">
        <v>95</v>
      </c>
      <c r="I7" s="11">
        <f t="shared" si="0"/>
        <v>189</v>
      </c>
      <c r="J7" s="19">
        <f t="shared" si="1"/>
        <v>821</v>
      </c>
    </row>
    <row r="8" spans="1:1017" ht="14.25" x14ac:dyDescent="0.2">
      <c r="A8" s="16">
        <v>7</v>
      </c>
      <c r="B8" s="22" t="s">
        <v>40</v>
      </c>
      <c r="C8" s="22" t="s">
        <v>20</v>
      </c>
      <c r="D8" s="26" t="s">
        <v>102</v>
      </c>
      <c r="E8" s="28">
        <v>691</v>
      </c>
      <c r="F8" s="21">
        <v>7</v>
      </c>
      <c r="G8" s="11">
        <v>104</v>
      </c>
      <c r="H8" s="11">
        <v>5</v>
      </c>
      <c r="I8" s="11">
        <f t="shared" si="0"/>
        <v>109</v>
      </c>
      <c r="J8" s="19">
        <f t="shared" si="1"/>
        <v>800</v>
      </c>
    </row>
    <row r="9" spans="1:1017" ht="14.25" x14ac:dyDescent="0.2">
      <c r="A9" s="16">
        <v>8</v>
      </c>
      <c r="B9" s="22" t="s">
        <v>36</v>
      </c>
      <c r="C9" s="22" t="s">
        <v>37</v>
      </c>
      <c r="D9" s="26" t="s">
        <v>38</v>
      </c>
      <c r="E9" s="28">
        <v>677</v>
      </c>
      <c r="F9" s="21">
        <v>7</v>
      </c>
      <c r="G9" s="11">
        <v>5</v>
      </c>
      <c r="H9" s="11">
        <v>96</v>
      </c>
      <c r="I9" s="11">
        <f t="shared" si="0"/>
        <v>101</v>
      </c>
      <c r="J9" s="19">
        <f t="shared" si="1"/>
        <v>778</v>
      </c>
    </row>
    <row r="10" spans="1:1017" ht="14.25" x14ac:dyDescent="0.2">
      <c r="A10" s="16">
        <v>9</v>
      </c>
      <c r="B10" s="22" t="s">
        <v>115</v>
      </c>
      <c r="C10" s="22" t="s">
        <v>116</v>
      </c>
      <c r="D10" s="26" t="s">
        <v>117</v>
      </c>
      <c r="E10" s="28">
        <v>500</v>
      </c>
      <c r="F10" s="21">
        <v>6</v>
      </c>
      <c r="G10" s="11">
        <v>95</v>
      </c>
      <c r="H10" s="11">
        <v>97</v>
      </c>
      <c r="I10" s="11">
        <f t="shared" si="0"/>
        <v>192</v>
      </c>
      <c r="J10" s="19">
        <f t="shared" si="1"/>
        <v>692</v>
      </c>
    </row>
  </sheetData>
  <sortState xmlns:xlrd2="http://schemas.microsoft.com/office/spreadsheetml/2017/richdata2" ref="A2:J10">
    <sortCondition descending="1" ref="J2:J10"/>
  </sortState>
  <conditionalFormatting sqref="F1">
    <cfRule type="cellIs" dxfId="10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C18"/>
  <sheetViews>
    <sheetView zoomScaleNormal="100" zoomScalePageLayoutView="60" workbookViewId="0">
      <selection activeCell="O7" sqref="O7"/>
    </sheetView>
  </sheetViews>
  <sheetFormatPr baseColWidth="10" defaultColWidth="11.5703125" defaultRowHeight="12.75" x14ac:dyDescent="0.2"/>
  <cols>
    <col min="1" max="1" width="4.7109375" customWidth="1"/>
    <col min="2" max="2" width="14.7109375" customWidth="1"/>
    <col min="4" max="4" width="27.42578125" customWidth="1"/>
    <col min="5" max="5" width="6.140625" customWidth="1"/>
    <col min="6" max="6" width="5.7109375" customWidth="1"/>
    <col min="7" max="10" width="7.140625" customWidth="1"/>
  </cols>
  <sheetData>
    <row r="1" spans="1:1017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10" t="s">
        <v>8</v>
      </c>
      <c r="ALS1"/>
      <c r="ALT1"/>
      <c r="ALU1"/>
      <c r="ALV1"/>
      <c r="ALW1"/>
      <c r="ALX1"/>
      <c r="ALY1"/>
      <c r="ALZ1"/>
      <c r="AMA1"/>
      <c r="AMB1"/>
      <c r="AMC1"/>
    </row>
    <row r="2" spans="1:1017" ht="14.25" x14ac:dyDescent="0.2">
      <c r="A2" s="16">
        <v>1</v>
      </c>
      <c r="B2" s="23" t="s">
        <v>127</v>
      </c>
      <c r="C2" s="23" t="s">
        <v>128</v>
      </c>
      <c r="D2" s="27" t="s">
        <v>179</v>
      </c>
      <c r="E2" s="28">
        <v>745</v>
      </c>
      <c r="F2" s="21">
        <v>7</v>
      </c>
      <c r="G2" s="11">
        <v>104</v>
      </c>
      <c r="H2" s="11">
        <v>101</v>
      </c>
      <c r="I2" s="11">
        <f t="shared" ref="I2:I18" si="0">G2+H2</f>
        <v>205</v>
      </c>
      <c r="J2" s="19">
        <f t="shared" ref="J2:J18" si="1">E2+I2</f>
        <v>950</v>
      </c>
    </row>
    <row r="3" spans="1:1017" ht="14.25" x14ac:dyDescent="0.2">
      <c r="A3" s="16">
        <v>2</v>
      </c>
      <c r="B3" s="22" t="s">
        <v>172</v>
      </c>
      <c r="C3" s="22" t="s">
        <v>173</v>
      </c>
      <c r="D3" s="26" t="s">
        <v>174</v>
      </c>
      <c r="E3" s="28">
        <v>755</v>
      </c>
      <c r="F3" s="21">
        <v>7</v>
      </c>
      <c r="G3" s="11">
        <v>97</v>
      </c>
      <c r="H3" s="11">
        <v>98</v>
      </c>
      <c r="I3" s="11">
        <f t="shared" si="0"/>
        <v>195</v>
      </c>
      <c r="J3" s="19">
        <f t="shared" si="1"/>
        <v>950</v>
      </c>
    </row>
    <row r="4" spans="1:1017" ht="14.25" x14ac:dyDescent="0.2">
      <c r="A4" s="16">
        <v>3</v>
      </c>
      <c r="B4" s="22" t="s">
        <v>59</v>
      </c>
      <c r="C4" s="22" t="s">
        <v>60</v>
      </c>
      <c r="D4" s="26" t="s">
        <v>18</v>
      </c>
      <c r="E4" s="28">
        <v>730</v>
      </c>
      <c r="F4" s="21">
        <v>7</v>
      </c>
      <c r="G4" s="11">
        <v>96</v>
      </c>
      <c r="H4" s="11">
        <v>104</v>
      </c>
      <c r="I4" s="11">
        <f t="shared" si="0"/>
        <v>200</v>
      </c>
      <c r="J4" s="19">
        <f t="shared" si="1"/>
        <v>930</v>
      </c>
    </row>
    <row r="5" spans="1:1017" ht="14.25" x14ac:dyDescent="0.2">
      <c r="A5" s="16">
        <v>4</v>
      </c>
      <c r="B5" s="22" t="s">
        <v>118</v>
      </c>
      <c r="C5" s="22" t="s">
        <v>133</v>
      </c>
      <c r="D5" s="26" t="s">
        <v>180</v>
      </c>
      <c r="E5" s="28">
        <v>728</v>
      </c>
      <c r="F5" s="21">
        <v>7</v>
      </c>
      <c r="G5" s="11">
        <v>101</v>
      </c>
      <c r="H5" s="11">
        <v>99</v>
      </c>
      <c r="I5" s="11">
        <f t="shared" si="0"/>
        <v>200</v>
      </c>
      <c r="J5" s="19">
        <f t="shared" si="1"/>
        <v>928</v>
      </c>
    </row>
    <row r="6" spans="1:1017" ht="14.25" x14ac:dyDescent="0.2">
      <c r="A6" s="16">
        <v>5</v>
      </c>
      <c r="B6" s="23" t="s">
        <v>181</v>
      </c>
      <c r="C6" s="23" t="s">
        <v>182</v>
      </c>
      <c r="D6" s="27" t="s">
        <v>183</v>
      </c>
      <c r="E6" s="28">
        <v>721</v>
      </c>
      <c r="F6" s="21">
        <v>7</v>
      </c>
      <c r="G6" s="11">
        <v>99</v>
      </c>
      <c r="H6" s="11">
        <v>103</v>
      </c>
      <c r="I6" s="11">
        <f t="shared" si="0"/>
        <v>202</v>
      </c>
      <c r="J6" s="19">
        <f t="shared" si="1"/>
        <v>923</v>
      </c>
    </row>
    <row r="7" spans="1:1017" ht="14.25" x14ac:dyDescent="0.2">
      <c r="A7" s="16">
        <v>6</v>
      </c>
      <c r="B7" s="22" t="s">
        <v>184</v>
      </c>
      <c r="C7" s="22" t="s">
        <v>185</v>
      </c>
      <c r="D7" s="26" t="s">
        <v>186</v>
      </c>
      <c r="E7" s="28">
        <v>715</v>
      </c>
      <c r="F7" s="21">
        <v>7</v>
      </c>
      <c r="G7" s="11">
        <v>94</v>
      </c>
      <c r="H7" s="11">
        <v>102</v>
      </c>
      <c r="I7" s="11">
        <f t="shared" si="0"/>
        <v>196</v>
      </c>
      <c r="J7" s="19">
        <f t="shared" si="1"/>
        <v>911</v>
      </c>
    </row>
    <row r="8" spans="1:1017" ht="14.25" x14ac:dyDescent="0.2">
      <c r="A8" s="16">
        <v>7</v>
      </c>
      <c r="B8" s="22" t="s">
        <v>193</v>
      </c>
      <c r="C8" s="22" t="s">
        <v>194</v>
      </c>
      <c r="D8" s="26" t="s">
        <v>195</v>
      </c>
      <c r="E8" s="28">
        <v>706</v>
      </c>
      <c r="F8" s="21">
        <v>7</v>
      </c>
      <c r="G8" s="11">
        <v>103</v>
      </c>
      <c r="H8" s="11">
        <v>95</v>
      </c>
      <c r="I8" s="11">
        <f t="shared" si="0"/>
        <v>198</v>
      </c>
      <c r="J8" s="19">
        <f t="shared" si="1"/>
        <v>904</v>
      </c>
    </row>
    <row r="9" spans="1:1017" ht="14.25" x14ac:dyDescent="0.2">
      <c r="A9" s="16">
        <v>8</v>
      </c>
      <c r="B9" s="22" t="s">
        <v>43</v>
      </c>
      <c r="C9" s="22" t="s">
        <v>44</v>
      </c>
      <c r="D9" s="26" t="s">
        <v>45</v>
      </c>
      <c r="E9" s="28">
        <v>713</v>
      </c>
      <c r="F9" s="21">
        <v>7</v>
      </c>
      <c r="G9" s="11">
        <v>89</v>
      </c>
      <c r="H9" s="11">
        <v>97</v>
      </c>
      <c r="I9" s="11">
        <f t="shared" si="0"/>
        <v>186</v>
      </c>
      <c r="J9" s="19">
        <f t="shared" si="1"/>
        <v>899</v>
      </c>
    </row>
    <row r="10" spans="1:1017" ht="14.25" x14ac:dyDescent="0.2">
      <c r="A10" s="48">
        <v>9</v>
      </c>
      <c r="B10" s="30" t="s">
        <v>187</v>
      </c>
      <c r="C10" s="30" t="s">
        <v>188</v>
      </c>
      <c r="D10" s="49" t="s">
        <v>189</v>
      </c>
      <c r="E10" s="50">
        <v>709</v>
      </c>
      <c r="F10" s="51">
        <v>7</v>
      </c>
      <c r="G10" s="52">
        <v>91</v>
      </c>
      <c r="H10" s="52">
        <v>96</v>
      </c>
      <c r="I10" s="52">
        <f t="shared" si="0"/>
        <v>187</v>
      </c>
      <c r="J10" s="53">
        <f t="shared" si="1"/>
        <v>896</v>
      </c>
    </row>
    <row r="11" spans="1:1017" ht="14.25" x14ac:dyDescent="0.2">
      <c r="A11" s="16">
        <v>10</v>
      </c>
      <c r="B11" s="20" t="s">
        <v>175</v>
      </c>
      <c r="C11" s="20" t="s">
        <v>176</v>
      </c>
      <c r="D11" s="20" t="s">
        <v>177</v>
      </c>
      <c r="E11" s="28">
        <v>750</v>
      </c>
      <c r="F11" s="21">
        <v>7</v>
      </c>
      <c r="G11" s="11">
        <v>106</v>
      </c>
      <c r="H11" s="11">
        <v>5</v>
      </c>
      <c r="I11" s="11">
        <f t="shared" si="0"/>
        <v>111</v>
      </c>
      <c r="J11" s="19">
        <f t="shared" si="1"/>
        <v>861</v>
      </c>
    </row>
    <row r="12" spans="1:1017" ht="14.25" x14ac:dyDescent="0.2">
      <c r="A12" s="59"/>
      <c r="B12" s="60"/>
      <c r="C12" s="60"/>
      <c r="D12" s="60"/>
      <c r="E12" s="59"/>
      <c r="F12" s="59"/>
      <c r="G12" s="59"/>
      <c r="H12" s="59"/>
      <c r="I12" s="59"/>
      <c r="J12" s="59"/>
    </row>
    <row r="13" spans="1:1017" ht="14.25" x14ac:dyDescent="0.2">
      <c r="A13" s="33"/>
      <c r="B13" s="40" t="s">
        <v>196</v>
      </c>
      <c r="C13" s="40" t="s">
        <v>66</v>
      </c>
      <c r="D13" s="40" t="s">
        <v>197</v>
      </c>
      <c r="E13" s="43">
        <v>660</v>
      </c>
      <c r="F13" s="44">
        <v>7</v>
      </c>
      <c r="G13" s="37">
        <v>92</v>
      </c>
      <c r="H13" s="37">
        <v>106</v>
      </c>
      <c r="I13" s="37">
        <f t="shared" si="0"/>
        <v>198</v>
      </c>
      <c r="J13" s="38">
        <f t="shared" si="1"/>
        <v>858</v>
      </c>
    </row>
    <row r="14" spans="1:1017" ht="14.25" x14ac:dyDescent="0.2">
      <c r="A14" s="54"/>
      <c r="B14" s="63" t="s">
        <v>198</v>
      </c>
      <c r="C14" s="63" t="s">
        <v>199</v>
      </c>
      <c r="D14" s="64" t="s">
        <v>200</v>
      </c>
      <c r="E14" s="55">
        <v>652</v>
      </c>
      <c r="F14" s="56">
        <v>7</v>
      </c>
      <c r="G14" s="57">
        <v>102</v>
      </c>
      <c r="H14" s="57">
        <v>93</v>
      </c>
      <c r="I14" s="57">
        <f t="shared" si="0"/>
        <v>195</v>
      </c>
      <c r="J14" s="58">
        <f t="shared" si="1"/>
        <v>847</v>
      </c>
    </row>
    <row r="15" spans="1:1017" ht="14.25" x14ac:dyDescent="0.2">
      <c r="A15" s="33"/>
      <c r="B15" s="34" t="s">
        <v>190</v>
      </c>
      <c r="C15" s="34" t="s">
        <v>191</v>
      </c>
      <c r="D15" s="47" t="s">
        <v>192</v>
      </c>
      <c r="E15" s="43">
        <v>709</v>
      </c>
      <c r="F15" s="44">
        <v>7</v>
      </c>
      <c r="G15" s="37">
        <v>95</v>
      </c>
      <c r="H15" s="37">
        <v>5</v>
      </c>
      <c r="I15" s="37">
        <f t="shared" si="0"/>
        <v>100</v>
      </c>
      <c r="J15" s="38">
        <f t="shared" si="1"/>
        <v>809</v>
      </c>
    </row>
    <row r="16" spans="1:1017" ht="14.25" x14ac:dyDescent="0.2">
      <c r="A16" s="33"/>
      <c r="B16" s="45" t="s">
        <v>201</v>
      </c>
      <c r="C16" s="45" t="s">
        <v>202</v>
      </c>
      <c r="D16" s="47" t="s">
        <v>203</v>
      </c>
      <c r="E16" s="43">
        <v>600</v>
      </c>
      <c r="F16" s="44">
        <v>7</v>
      </c>
      <c r="G16" s="37">
        <v>90</v>
      </c>
      <c r="H16" s="37">
        <v>94</v>
      </c>
      <c r="I16" s="37">
        <f t="shared" si="0"/>
        <v>184</v>
      </c>
      <c r="J16" s="38">
        <f t="shared" si="1"/>
        <v>784</v>
      </c>
    </row>
    <row r="17" spans="1:10" ht="14.25" x14ac:dyDescent="0.2">
      <c r="A17" s="33"/>
      <c r="B17" s="45" t="s">
        <v>208</v>
      </c>
      <c r="C17" s="45" t="s">
        <v>171</v>
      </c>
      <c r="D17" s="46" t="s">
        <v>207</v>
      </c>
      <c r="E17" s="43">
        <v>195</v>
      </c>
      <c r="F17" s="44">
        <v>2</v>
      </c>
      <c r="G17" s="37">
        <v>5</v>
      </c>
      <c r="H17" s="37">
        <v>5</v>
      </c>
      <c r="I17" s="37">
        <f t="shared" si="0"/>
        <v>10</v>
      </c>
      <c r="J17" s="38">
        <f t="shared" si="1"/>
        <v>205</v>
      </c>
    </row>
    <row r="18" spans="1:10" ht="14.25" x14ac:dyDescent="0.2">
      <c r="A18" s="33"/>
      <c r="B18" s="45" t="s">
        <v>169</v>
      </c>
      <c r="C18" s="45" t="s">
        <v>165</v>
      </c>
      <c r="D18" s="46" t="s">
        <v>170</v>
      </c>
      <c r="E18" s="43">
        <v>5</v>
      </c>
      <c r="F18" s="44">
        <v>1</v>
      </c>
      <c r="G18" s="37">
        <v>88</v>
      </c>
      <c r="H18" s="37">
        <v>5</v>
      </c>
      <c r="I18" s="37">
        <f t="shared" si="0"/>
        <v>93</v>
      </c>
      <c r="J18" s="38">
        <f t="shared" si="1"/>
        <v>98</v>
      </c>
    </row>
  </sheetData>
  <sortState xmlns:xlrd2="http://schemas.microsoft.com/office/spreadsheetml/2017/richdata2" ref="A2:J18">
    <sortCondition descending="1" ref="J2:J18"/>
  </sortState>
  <conditionalFormatting sqref="F1">
    <cfRule type="cellIs" dxfId="9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D4"/>
  <sheetViews>
    <sheetView zoomScaleNormal="100" zoomScalePageLayoutView="60" workbookViewId="0">
      <selection activeCell="O2" sqref="O2"/>
    </sheetView>
  </sheetViews>
  <sheetFormatPr baseColWidth="10" defaultColWidth="11.5703125" defaultRowHeight="12.75" x14ac:dyDescent="0.2"/>
  <cols>
    <col min="1" max="1" width="4.7109375" customWidth="1"/>
    <col min="2" max="2" width="14.7109375" customWidth="1"/>
    <col min="4" max="4" width="27.42578125" customWidth="1"/>
    <col min="5" max="5" width="6.140625" customWidth="1"/>
    <col min="6" max="6" width="5.7109375" customWidth="1"/>
    <col min="7" max="10" width="7.140625" customWidth="1"/>
  </cols>
  <sheetData>
    <row r="1" spans="1:1018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10" t="s">
        <v>8</v>
      </c>
      <c r="ALT1"/>
      <c r="ALU1"/>
      <c r="ALV1"/>
      <c r="ALW1"/>
      <c r="ALX1"/>
      <c r="ALY1"/>
      <c r="ALZ1"/>
      <c r="AMA1"/>
      <c r="AMB1"/>
      <c r="AMC1"/>
      <c r="AMD1"/>
    </row>
    <row r="2" spans="1:1018" ht="14.25" x14ac:dyDescent="0.2">
      <c r="A2" s="16">
        <v>1</v>
      </c>
      <c r="B2" s="22" t="s">
        <v>137</v>
      </c>
      <c r="C2" s="22" t="s">
        <v>138</v>
      </c>
      <c r="D2" s="22" t="s">
        <v>139</v>
      </c>
      <c r="E2" s="17">
        <v>705</v>
      </c>
      <c r="F2" s="18">
        <v>7</v>
      </c>
      <c r="G2" s="11">
        <v>102</v>
      </c>
      <c r="H2" s="11">
        <v>99</v>
      </c>
      <c r="I2" s="11">
        <f>SUM(G2:H2)</f>
        <v>201</v>
      </c>
      <c r="J2" s="19">
        <f>SUM(E2+I2)</f>
        <v>906</v>
      </c>
    </row>
    <row r="3" spans="1:1018" ht="14.25" x14ac:dyDescent="0.2">
      <c r="A3" s="16">
        <v>2</v>
      </c>
      <c r="B3" s="22" t="s">
        <v>125</v>
      </c>
      <c r="C3" s="22" t="s">
        <v>126</v>
      </c>
      <c r="D3" s="22" t="s">
        <v>61</v>
      </c>
      <c r="E3" s="17">
        <v>697</v>
      </c>
      <c r="F3" s="18">
        <v>7</v>
      </c>
      <c r="G3" s="11">
        <v>98</v>
      </c>
      <c r="H3" s="11">
        <v>98</v>
      </c>
      <c r="I3" s="11">
        <f>SUM(G3:H3)</f>
        <v>196</v>
      </c>
      <c r="J3" s="19">
        <f>SUM(E3+I3)</f>
        <v>893</v>
      </c>
    </row>
    <row r="4" spans="1:1018" ht="14.25" x14ac:dyDescent="0.2">
      <c r="A4" s="16">
        <v>3</v>
      </c>
      <c r="B4" s="22" t="s">
        <v>127</v>
      </c>
      <c r="C4" s="22" t="s">
        <v>128</v>
      </c>
      <c r="D4" s="22" t="s">
        <v>129</v>
      </c>
      <c r="E4" s="17">
        <v>687</v>
      </c>
      <c r="F4" s="18">
        <v>7</v>
      </c>
      <c r="G4" s="11">
        <v>99</v>
      </c>
      <c r="H4" s="11">
        <v>102</v>
      </c>
      <c r="I4" s="11">
        <f>SUM(G4:H4)</f>
        <v>201</v>
      </c>
      <c r="J4" s="19">
        <f>SUM(E4+I4)</f>
        <v>888</v>
      </c>
    </row>
  </sheetData>
  <sortState xmlns:xlrd2="http://schemas.microsoft.com/office/spreadsheetml/2017/richdata2" ref="B2:J4">
    <sortCondition descending="1" ref="J2:J4"/>
  </sortState>
  <conditionalFormatting sqref="F1">
    <cfRule type="cellIs" dxfId="8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C15"/>
  <sheetViews>
    <sheetView zoomScaleNormal="100" zoomScalePageLayoutView="60" workbookViewId="0">
      <selection activeCell="G25" sqref="G25"/>
    </sheetView>
  </sheetViews>
  <sheetFormatPr baseColWidth="10" defaultColWidth="11.5703125" defaultRowHeight="12.75" x14ac:dyDescent="0.2"/>
  <cols>
    <col min="1" max="1" width="4.7109375" customWidth="1"/>
    <col min="2" max="2" width="14.7109375" customWidth="1"/>
    <col min="4" max="4" width="27.42578125" customWidth="1"/>
    <col min="5" max="5" width="6.140625" customWidth="1"/>
    <col min="6" max="6" width="5.7109375" customWidth="1"/>
    <col min="7" max="10" width="7.140625" customWidth="1"/>
  </cols>
  <sheetData>
    <row r="1" spans="1:1017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10" t="s">
        <v>8</v>
      </c>
      <c r="ALS1"/>
      <c r="ALT1"/>
      <c r="ALU1"/>
      <c r="ALV1"/>
      <c r="ALW1"/>
      <c r="ALX1"/>
      <c r="ALY1"/>
      <c r="ALZ1"/>
      <c r="AMA1"/>
      <c r="AMB1"/>
      <c r="AMC1"/>
    </row>
    <row r="2" spans="1:1017" ht="14.25" x14ac:dyDescent="0.2">
      <c r="A2" s="16">
        <v>1</v>
      </c>
      <c r="B2" s="22" t="s">
        <v>181</v>
      </c>
      <c r="C2" s="22" t="s">
        <v>182</v>
      </c>
      <c r="D2" s="22" t="s">
        <v>178</v>
      </c>
      <c r="E2" s="17">
        <v>755</v>
      </c>
      <c r="F2" s="18">
        <v>7</v>
      </c>
      <c r="G2" s="11">
        <v>105</v>
      </c>
      <c r="H2" s="11">
        <v>99</v>
      </c>
      <c r="I2" s="11">
        <f t="shared" ref="I2:I11" si="0">SUM(G2:H2)</f>
        <v>204</v>
      </c>
      <c r="J2" s="19">
        <f t="shared" ref="J2:J11" si="1">SUM(E2+I2)</f>
        <v>959</v>
      </c>
    </row>
    <row r="3" spans="1:1017" ht="14.25" x14ac:dyDescent="0.2">
      <c r="A3" s="16">
        <v>2</v>
      </c>
      <c r="B3" s="22" t="s">
        <v>175</v>
      </c>
      <c r="C3" s="22" t="s">
        <v>176</v>
      </c>
      <c r="D3" s="22" t="s">
        <v>209</v>
      </c>
      <c r="E3" s="17">
        <v>750</v>
      </c>
      <c r="F3" s="18">
        <v>7</v>
      </c>
      <c r="G3" s="11">
        <v>102</v>
      </c>
      <c r="H3" s="11">
        <v>97</v>
      </c>
      <c r="I3" s="11">
        <f t="shared" si="0"/>
        <v>199</v>
      </c>
      <c r="J3" s="19">
        <f t="shared" si="1"/>
        <v>949</v>
      </c>
    </row>
    <row r="4" spans="1:1017" ht="14.25" x14ac:dyDescent="0.2">
      <c r="A4" s="16">
        <v>3</v>
      </c>
      <c r="B4" s="22" t="s">
        <v>57</v>
      </c>
      <c r="C4" s="22" t="s">
        <v>52</v>
      </c>
      <c r="D4" s="22" t="s">
        <v>58</v>
      </c>
      <c r="E4" s="17">
        <v>723</v>
      </c>
      <c r="F4" s="18">
        <v>7</v>
      </c>
      <c r="G4" s="11">
        <v>103</v>
      </c>
      <c r="H4" s="11">
        <v>105</v>
      </c>
      <c r="I4" s="11">
        <f t="shared" si="0"/>
        <v>208</v>
      </c>
      <c r="J4" s="19">
        <f t="shared" si="1"/>
        <v>931</v>
      </c>
    </row>
    <row r="5" spans="1:1017" ht="14.25" x14ac:dyDescent="0.2">
      <c r="A5" s="16">
        <v>4</v>
      </c>
      <c r="B5" s="30" t="s">
        <v>213</v>
      </c>
      <c r="C5" s="30" t="s">
        <v>214</v>
      </c>
      <c r="D5" s="30" t="s">
        <v>215</v>
      </c>
      <c r="E5" s="17">
        <v>705</v>
      </c>
      <c r="F5" s="18">
        <v>7</v>
      </c>
      <c r="G5" s="11">
        <v>101</v>
      </c>
      <c r="H5" s="11">
        <v>101</v>
      </c>
      <c r="I5" s="11">
        <f t="shared" si="0"/>
        <v>202</v>
      </c>
      <c r="J5" s="19">
        <f t="shared" si="1"/>
        <v>907</v>
      </c>
    </row>
    <row r="6" spans="1:1017" ht="14.25" x14ac:dyDescent="0.2">
      <c r="A6" s="16">
        <v>5</v>
      </c>
      <c r="B6" s="23" t="s">
        <v>9</v>
      </c>
      <c r="C6" s="23" t="s">
        <v>10</v>
      </c>
      <c r="D6" s="23" t="s">
        <v>220</v>
      </c>
      <c r="E6" s="17">
        <v>693</v>
      </c>
      <c r="F6" s="18">
        <v>7</v>
      </c>
      <c r="G6" s="11">
        <v>93</v>
      </c>
      <c r="H6" s="11">
        <v>103</v>
      </c>
      <c r="I6" s="11">
        <f t="shared" si="0"/>
        <v>196</v>
      </c>
      <c r="J6" s="19">
        <f t="shared" si="1"/>
        <v>889</v>
      </c>
    </row>
    <row r="7" spans="1:1017" ht="14.25" x14ac:dyDescent="0.2">
      <c r="A7" s="16">
        <v>6</v>
      </c>
      <c r="B7" s="22" t="s">
        <v>217</v>
      </c>
      <c r="C7" s="22" t="s">
        <v>218</v>
      </c>
      <c r="D7" s="22" t="s">
        <v>219</v>
      </c>
      <c r="E7" s="17">
        <v>693</v>
      </c>
      <c r="F7" s="18">
        <v>7</v>
      </c>
      <c r="G7" s="11">
        <v>94</v>
      </c>
      <c r="H7" s="11">
        <v>96</v>
      </c>
      <c r="I7" s="11">
        <f t="shared" si="0"/>
        <v>190</v>
      </c>
      <c r="J7" s="19">
        <f t="shared" si="1"/>
        <v>883</v>
      </c>
    </row>
    <row r="8" spans="1:1017" ht="14.25" x14ac:dyDescent="0.2">
      <c r="A8" s="16">
        <v>7</v>
      </c>
      <c r="B8" s="22" t="s">
        <v>15</v>
      </c>
      <c r="C8" s="22" t="s">
        <v>16</v>
      </c>
      <c r="D8" s="22" t="s">
        <v>42</v>
      </c>
      <c r="E8" s="17">
        <v>682</v>
      </c>
      <c r="F8" s="18">
        <v>7</v>
      </c>
      <c r="G8" s="11">
        <v>97</v>
      </c>
      <c r="H8" s="11">
        <v>102</v>
      </c>
      <c r="I8" s="11">
        <f t="shared" si="0"/>
        <v>199</v>
      </c>
      <c r="J8" s="19">
        <f t="shared" si="1"/>
        <v>881</v>
      </c>
    </row>
    <row r="9" spans="1:1017" ht="14.25" x14ac:dyDescent="0.2">
      <c r="A9" s="16">
        <v>8</v>
      </c>
      <c r="B9" s="22" t="s">
        <v>184</v>
      </c>
      <c r="C9" s="22" t="s">
        <v>185</v>
      </c>
      <c r="D9" s="22" t="s">
        <v>216</v>
      </c>
      <c r="E9" s="17">
        <v>700</v>
      </c>
      <c r="F9" s="18">
        <v>7</v>
      </c>
      <c r="G9" s="11">
        <v>98</v>
      </c>
      <c r="H9" s="11">
        <v>5</v>
      </c>
      <c r="I9" s="11">
        <f t="shared" si="0"/>
        <v>103</v>
      </c>
      <c r="J9" s="19">
        <f t="shared" si="1"/>
        <v>803</v>
      </c>
    </row>
    <row r="10" spans="1:1017" ht="14.25" x14ac:dyDescent="0.2">
      <c r="A10" s="48">
        <v>9</v>
      </c>
      <c r="B10" s="30" t="s">
        <v>54</v>
      </c>
      <c r="C10" s="30" t="s">
        <v>55</v>
      </c>
      <c r="D10" s="30" t="s">
        <v>56</v>
      </c>
      <c r="E10" s="61">
        <v>613</v>
      </c>
      <c r="F10" s="62">
        <v>7</v>
      </c>
      <c r="G10" s="52">
        <v>92</v>
      </c>
      <c r="H10" s="52">
        <v>5</v>
      </c>
      <c r="I10" s="52">
        <f t="shared" si="0"/>
        <v>97</v>
      </c>
      <c r="J10" s="53">
        <f t="shared" si="1"/>
        <v>710</v>
      </c>
    </row>
    <row r="11" spans="1:1017" ht="14.25" x14ac:dyDescent="0.2">
      <c r="A11" s="16">
        <v>10</v>
      </c>
      <c r="B11" s="20" t="s">
        <v>221</v>
      </c>
      <c r="C11" s="20" t="s">
        <v>191</v>
      </c>
      <c r="D11" s="20" t="s">
        <v>222</v>
      </c>
      <c r="E11" s="17">
        <v>692</v>
      </c>
      <c r="F11" s="18">
        <v>7</v>
      </c>
      <c r="G11" s="11">
        <v>5</v>
      </c>
      <c r="H11" s="11">
        <v>5</v>
      </c>
      <c r="I11" s="11">
        <f t="shared" si="0"/>
        <v>10</v>
      </c>
      <c r="J11" s="19">
        <f t="shared" si="1"/>
        <v>702</v>
      </c>
    </row>
    <row r="12" spans="1:1017" ht="14.25" x14ac:dyDescent="0.2">
      <c r="A12" s="59"/>
      <c r="B12" s="60"/>
      <c r="C12" s="60"/>
      <c r="D12" s="60"/>
      <c r="E12" s="59"/>
      <c r="F12" s="59"/>
      <c r="G12" s="59"/>
      <c r="H12" s="59"/>
      <c r="I12" s="59"/>
      <c r="J12" s="59"/>
    </row>
    <row r="13" spans="1:1017" ht="14.25" x14ac:dyDescent="0.2">
      <c r="A13" s="33"/>
      <c r="B13" s="42" t="s">
        <v>204</v>
      </c>
      <c r="C13" s="42" t="s">
        <v>205</v>
      </c>
      <c r="D13" s="42" t="s">
        <v>206</v>
      </c>
      <c r="E13" s="37">
        <v>497</v>
      </c>
      <c r="F13" s="37">
        <v>5</v>
      </c>
      <c r="G13" s="37">
        <v>99</v>
      </c>
      <c r="H13" s="37">
        <v>98</v>
      </c>
      <c r="I13" s="37">
        <f>SUM(G13:H13)</f>
        <v>197</v>
      </c>
      <c r="J13" s="38">
        <f>SUM(E13+I13)</f>
        <v>694</v>
      </c>
    </row>
    <row r="14" spans="1:1017" ht="14.25" x14ac:dyDescent="0.2">
      <c r="A14" s="54"/>
      <c r="B14" s="63" t="s">
        <v>210</v>
      </c>
      <c r="C14" s="63" t="s">
        <v>211</v>
      </c>
      <c r="D14" s="64" t="s">
        <v>212</v>
      </c>
      <c r="E14" s="57">
        <v>171</v>
      </c>
      <c r="F14" s="57">
        <v>2</v>
      </c>
      <c r="G14" s="57">
        <v>91</v>
      </c>
      <c r="H14" s="57">
        <v>95</v>
      </c>
      <c r="I14" s="57">
        <f>SUM(G14:H14)</f>
        <v>186</v>
      </c>
      <c r="J14" s="58">
        <f>SUM(E14+I14)</f>
        <v>357</v>
      </c>
    </row>
    <row r="15" spans="1:1017" ht="14.25" x14ac:dyDescent="0.2">
      <c r="A15" s="33"/>
      <c r="B15" s="45" t="s">
        <v>223</v>
      </c>
      <c r="C15" s="45" t="s">
        <v>224</v>
      </c>
      <c r="D15" s="46" t="s">
        <v>225</v>
      </c>
      <c r="E15" s="37">
        <v>97</v>
      </c>
      <c r="F15" s="37">
        <v>1</v>
      </c>
      <c r="G15" s="37">
        <v>90</v>
      </c>
      <c r="H15" s="37">
        <v>94</v>
      </c>
      <c r="I15" s="37">
        <f>SUM(G15:H15)</f>
        <v>184</v>
      </c>
      <c r="J15" s="38">
        <f>SUM(E15+I15)</f>
        <v>281</v>
      </c>
    </row>
  </sheetData>
  <sortState xmlns:xlrd2="http://schemas.microsoft.com/office/spreadsheetml/2017/richdata2" ref="A2:J15">
    <sortCondition descending="1" ref="J2:J15"/>
  </sortState>
  <conditionalFormatting sqref="F1">
    <cfRule type="cellIs" dxfId="7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F5"/>
  <sheetViews>
    <sheetView zoomScaleNormal="100" zoomScalePageLayoutView="60" workbookViewId="0">
      <selection activeCell="M23" sqref="M23"/>
    </sheetView>
  </sheetViews>
  <sheetFormatPr baseColWidth="10" defaultColWidth="11.5703125" defaultRowHeight="12.75" x14ac:dyDescent="0.2"/>
  <cols>
    <col min="1" max="1" width="4.7109375" customWidth="1"/>
    <col min="2" max="2" width="14.7109375" customWidth="1"/>
    <col min="4" max="4" width="27.42578125" customWidth="1"/>
    <col min="5" max="5" width="6.140625" customWidth="1"/>
    <col min="6" max="6" width="5.7109375" customWidth="1"/>
    <col min="7" max="10" width="7.140625" customWidth="1"/>
  </cols>
  <sheetData>
    <row r="1" spans="1:1020" s="9" customFormat="1" ht="149.25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46</v>
      </c>
      <c r="G1" s="6" t="s">
        <v>5</v>
      </c>
      <c r="H1" s="7" t="s">
        <v>6</v>
      </c>
      <c r="I1" s="6" t="s">
        <v>7</v>
      </c>
      <c r="J1" s="10" t="s">
        <v>8</v>
      </c>
      <c r="ALV1"/>
      <c r="ALW1"/>
      <c r="ALX1"/>
      <c r="ALY1"/>
      <c r="ALZ1"/>
      <c r="AMA1"/>
      <c r="AMB1"/>
      <c r="AMC1"/>
      <c r="AMD1"/>
      <c r="AME1"/>
      <c r="AMF1"/>
    </row>
    <row r="2" spans="1:1020" ht="14.25" x14ac:dyDescent="0.2">
      <c r="A2" s="16">
        <v>1</v>
      </c>
      <c r="B2" s="22" t="s">
        <v>39</v>
      </c>
      <c r="C2" s="22" t="s">
        <v>19</v>
      </c>
      <c r="D2" s="22" t="s">
        <v>143</v>
      </c>
      <c r="E2" s="17">
        <v>714</v>
      </c>
      <c r="F2" s="18">
        <v>7</v>
      </c>
      <c r="G2" s="11">
        <v>99</v>
      </c>
      <c r="H2" s="11">
        <v>99</v>
      </c>
      <c r="I2" s="11">
        <f>SUM(G2:H2)</f>
        <v>198</v>
      </c>
      <c r="J2" s="19">
        <f>SUM(E2+I2)</f>
        <v>912</v>
      </c>
    </row>
    <row r="3" spans="1:1020" ht="14.25" x14ac:dyDescent="0.2">
      <c r="A3" s="16">
        <v>2</v>
      </c>
      <c r="B3" s="22" t="s">
        <v>12</v>
      </c>
      <c r="C3" s="22" t="s">
        <v>13</v>
      </c>
      <c r="D3" s="22" t="s">
        <v>14</v>
      </c>
      <c r="E3" s="17">
        <v>695</v>
      </c>
      <c r="F3" s="18">
        <v>7</v>
      </c>
      <c r="G3" s="11">
        <v>102</v>
      </c>
      <c r="H3" s="11">
        <v>98</v>
      </c>
      <c r="I3" s="11">
        <f>SUM(G3:H3)</f>
        <v>200</v>
      </c>
      <c r="J3" s="19">
        <f>SUM(E3+I3)</f>
        <v>895</v>
      </c>
    </row>
    <row r="4" spans="1:1020" ht="14.25" x14ac:dyDescent="0.2">
      <c r="A4" s="16">
        <v>3</v>
      </c>
      <c r="B4" s="23" t="s">
        <v>140</v>
      </c>
      <c r="C4" s="23" t="s">
        <v>141</v>
      </c>
      <c r="D4" s="23" t="s">
        <v>142</v>
      </c>
      <c r="E4" s="17">
        <v>692</v>
      </c>
      <c r="F4" s="18">
        <v>7</v>
      </c>
      <c r="G4" s="11">
        <v>97</v>
      </c>
      <c r="H4" s="11">
        <v>97</v>
      </c>
      <c r="I4" s="11">
        <f>SUM(G4:H4)</f>
        <v>194</v>
      </c>
      <c r="J4" s="19">
        <f>SUM(E4+I4)</f>
        <v>886</v>
      </c>
    </row>
    <row r="5" spans="1:1020" ht="14.25" x14ac:dyDescent="0.2">
      <c r="A5" s="16">
        <v>4</v>
      </c>
      <c r="B5" s="23" t="s">
        <v>70</v>
      </c>
      <c r="C5" s="23" t="s">
        <v>10</v>
      </c>
      <c r="D5" s="23" t="s">
        <v>71</v>
      </c>
      <c r="E5" s="17">
        <v>608</v>
      </c>
      <c r="F5" s="18">
        <v>7</v>
      </c>
      <c r="G5" s="11">
        <v>98</v>
      </c>
      <c r="H5" s="11">
        <v>102</v>
      </c>
      <c r="I5" s="11">
        <f>SUM(G5:H5)</f>
        <v>200</v>
      </c>
      <c r="J5" s="19">
        <f>SUM(E5+I5)</f>
        <v>808</v>
      </c>
    </row>
  </sheetData>
  <sortState xmlns:xlrd2="http://schemas.microsoft.com/office/spreadsheetml/2017/richdata2" ref="B2:J4">
    <sortCondition descending="1" ref="J2:J4"/>
  </sortState>
  <conditionalFormatting sqref="F1">
    <cfRule type="cellIs" dxfId="6" priority="2" operator="greaterThan">
      <formula>10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110 cm </vt:lpstr>
      <vt:lpstr>120 cm</vt:lpstr>
      <vt:lpstr>70 poneys</vt:lpstr>
      <vt:lpstr>80 chevaux </vt:lpstr>
      <vt:lpstr>80 poneys</vt:lpstr>
      <vt:lpstr>90 chevaux</vt:lpstr>
      <vt:lpstr>90 poneys</vt:lpstr>
      <vt:lpstr>100 chevaux</vt:lpstr>
      <vt:lpstr>100 poneys</vt:lpstr>
      <vt:lpstr>100 scolaires</vt:lpstr>
      <vt:lpstr>110 juniors</vt:lpstr>
      <vt:lpstr>120 young riders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Leleux</dc:creator>
  <cp:lastModifiedBy>Danielle Botte</cp:lastModifiedBy>
  <cp:lastPrinted>2024-10-21T09:04:50Z</cp:lastPrinted>
  <dcterms:created xsi:type="dcterms:W3CDTF">2024-10-11T19:28:51Z</dcterms:created>
  <dcterms:modified xsi:type="dcterms:W3CDTF">2024-10-22T10:36:10Z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2021-10-01T17:30:38Z</dcterms:created>
  <dc:creator>Dorian Vignante</dc:creator>
  <dc:description/>
  <dc:language>en-US</dc:language>
  <cp:lastModifiedBy>Dorian Vignante</cp:lastModifiedBy>
  <dcterms:modified xsi:type="dcterms:W3CDTF">2021-10-13T13:31:29Z</dcterms:modified>
  <cp:revision>18</cp:revision>
  <dc:subject/>
  <dc:title/>
</cp:coreProperties>
</file>